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<sst xmlns="http://schemas.openxmlformats.org/spreadsheetml/2006/main" count="124" uniqueCount="76">
  <si>
    <t>单位：元</t>
  </si>
  <si>
    <t>类</t>
  </si>
  <si>
    <t>款</t>
  </si>
  <si>
    <t>项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</si>
  <si>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</si>
  <si>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</si>
  <si>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</si>
  <si>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</si>
  <si>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</si>
  <si>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</si>
  <si>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</si>
  <si>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</si>
  <si>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</si>
  <si>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</si>
  <si>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</si>
  <si>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</si>
  <si>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</si>
  <si>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</si>
  <si>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</si>
  <si>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</si>
  <si>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</si>
  <si>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</si>
  <si>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</si>
  <si>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</si>
  <si>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</si>
  <si>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</si>
  <si>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</si>
  <si>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</si>
  <si>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</si>
  <si>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</si>
  <si>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总计</t>
  </si>
  <si>
    <t>基本支出</t>
  </si>
  <si>
    <t>项目支出</t>
  </si>
  <si>
    <t>科目编码</t>
  </si>
  <si>
    <t>科目名称</t>
  </si>
  <si>
    <t>单位名称（科目）</t>
  </si>
  <si>
    <t>单位名称（科目）</t>
  </si>
  <si>
    <t>本年政府性基金预算财政拨款支出</t>
  </si>
  <si>
    <t>2017年政府性基金预算支出表</t>
  </si>
  <si>
    <t>2017年部门预算收入情况表</t>
  </si>
  <si>
    <t>2017年部门预算支出情况表</t>
  </si>
  <si>
    <t>01</t>
  </si>
  <si>
    <t>27</t>
  </si>
  <si>
    <t>02</t>
  </si>
  <si>
    <t>03</t>
  </si>
  <si>
    <t>210</t>
  </si>
  <si>
    <t>221</t>
  </si>
  <si>
    <t>01</t>
  </si>
  <si>
    <t>一般公共服务支出</t>
  </si>
  <si>
    <t>33</t>
  </si>
  <si>
    <t xml:space="preserve">  宣传事务</t>
  </si>
  <si>
    <t xml:space="preserve">    行政运行</t>
  </si>
  <si>
    <t>02</t>
  </si>
  <si>
    <t xml:space="preserve">    一般行政管理事务</t>
  </si>
  <si>
    <t>208</t>
  </si>
  <si>
    <t>05</t>
  </si>
  <si>
    <t>04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</si>
  <si>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</si>
  <si>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</si>
  <si>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</si>
  <si>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</si>
  <si>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</si>
  <si>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06</t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</si>
  <si>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</si>
  <si>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</si>
  <si>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</si>
  <si>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</si>
  <si>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</si>
  <si>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</si>
  <si>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</si>
  <si>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</si>
  <si>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</si>
  <si>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</si>
  <si>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中国共产党勐海县委员会宣传部</t>
  </si>
  <si>
    <t>中国共产党勐海县委员会宣传部</t>
  </si>
  <si>
    <t>中国共产党勐海县委员会宣传部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</si>
</sst>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;\-#,##0;\ "/>
    <numFmt numFmtId="179" formatCode="0.00_);[Red]\(0.00\)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177" fontId="1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/>
    </xf>
    <xf numFmtId="0" fontId="4" fillId="4" borderId="11" xfId="0" applyFont="1" applyFill="1" applyBorder="1" applyAlignment="1" applyProtection="1">
      <alignment horizontal="center" vertical="center" wrapText="1" readingOrder="1"/>
      <protection locked="0"/>
    </xf>
    <xf numFmtId="0" fontId="1" fillId="4" borderId="11" xfId="0" applyFont="1" applyFill="1" applyBorder="1" applyAlignment="1" applyProtection="1">
      <alignment horizontal="center" vertical="center" wrapText="1" readingOrder="1"/>
      <protection locked="0"/>
    </xf>
    <xf numFmtId="0" fontId="1" fillId="4" borderId="11" xfId="0" applyFont="1" applyFill="1" applyBorder="1" applyAlignment="1" applyProtection="1">
      <alignment horizontal="left" vertical="center" wrapText="1" readingOrder="1"/>
      <protection locked="0"/>
    </xf>
    <xf numFmtId="179" fontId="4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3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177" fontId="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Alignment="1">
      <alignment vertical="center"/>
    </xf>
    <xf numFmtId="179" fontId="1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4" borderId="11" xfId="0" applyFont="1" applyFill="1" applyBorder="1" applyAlignment="1" applyProtection="1">
      <alignment horizontal="right" vertical="center" wrapText="1" readingOrder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177" fontId="3" fillId="0" borderId="0" xfId="0" applyNumberFormat="1" applyFont="1" applyFill="1" applyAlignment="1">
      <alignment/>
    </xf>
    <xf numFmtId="43" fontId="6" fillId="0" borderId="13" xfId="0" applyNumberFormat="1" applyFont="1" applyBorder="1" applyAlignment="1">
      <alignment horizontal="right" vertical="center" wrapText="1" readingOrder="1"/>
    </xf>
    <xf numFmtId="43" fontId="6" fillId="0" borderId="13" xfId="0" applyNumberFormat="1" applyFont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0" borderId="17" xfId="0" applyFont="1" applyBorder="1" applyAlignment="1" applyProtection="1">
      <alignment horizontal="right" wrapText="1" readingOrder="1"/>
      <protection locked="0"/>
    </xf>
    <xf numFmtId="0" fontId="4" fillId="4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horizontal="right" vertical="center" wrapText="1" readingOrder="1"/>
      <protection locked="0"/>
    </xf>
    <xf numFmtId="0" fontId="3" fillId="4" borderId="14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120" zoomScaleNormal="120" zoomScalePageLayoutView="0" workbookViewId="0" topLeftCell="A1">
      <selection activeCell="D8" sqref="D8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44.28125" style="2" customWidth="1"/>
    <col min="5" max="5" width="14.7109375" style="2" customWidth="1"/>
    <col min="6" max="7" width="13.421875" style="2" customWidth="1"/>
    <col min="8" max="8" width="16.00390625" style="2" customWidth="1"/>
    <col min="9" max="16" width="13.421875" style="2" customWidth="1"/>
    <col min="17" max="17" width="0" style="2" hidden="1" customWidth="1"/>
  </cols>
  <sheetData>
    <row r="1" spans="1:16" ht="16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3.75" customHeight="1">
      <c r="A2" s="34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6.5" customHeight="1">
      <c r="A3" s="35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10" customFormat="1" ht="12.75">
      <c r="A4" s="28" t="s">
        <v>1</v>
      </c>
      <c r="B4" s="28" t="s">
        <v>2</v>
      </c>
      <c r="C4" s="28" t="s">
        <v>3</v>
      </c>
      <c r="D4" s="28" t="s">
        <v>35</v>
      </c>
      <c r="E4" s="28" t="s">
        <v>4</v>
      </c>
      <c r="F4" s="28" t="s">
        <v>5</v>
      </c>
      <c r="G4" s="28" t="s">
        <v>6</v>
      </c>
      <c r="H4" s="30"/>
      <c r="I4" s="30"/>
      <c r="J4" s="30"/>
      <c r="K4" s="30"/>
      <c r="L4" s="31"/>
      <c r="M4" s="28" t="s">
        <v>7</v>
      </c>
      <c r="N4" s="30"/>
      <c r="O4" s="30"/>
      <c r="P4" s="31"/>
    </row>
    <row r="5" spans="1:16" s="10" customFormat="1" ht="40.5">
      <c r="A5" s="29"/>
      <c r="B5" s="29"/>
      <c r="C5" s="29"/>
      <c r="D5" s="29"/>
      <c r="E5" s="29"/>
      <c r="F5" s="29"/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8</v>
      </c>
      <c r="N5" s="9" t="s">
        <v>14</v>
      </c>
      <c r="O5" s="9" t="s">
        <v>15</v>
      </c>
      <c r="P5" s="9" t="s">
        <v>16</v>
      </c>
    </row>
    <row r="6" spans="1:16" s="10" customFormat="1" ht="12.75">
      <c r="A6" s="11" t="s">
        <v>17</v>
      </c>
      <c r="B6" s="11" t="s">
        <v>17</v>
      </c>
      <c r="C6" s="11" t="s">
        <v>17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2" t="s">
        <v>26</v>
      </c>
      <c r="N6" s="22" t="s">
        <v>27</v>
      </c>
      <c r="O6" s="22" t="s">
        <v>28</v>
      </c>
      <c r="P6" s="22" t="s">
        <v>29</v>
      </c>
    </row>
    <row r="7" spans="1:16" s="10" customFormat="1" ht="12.75">
      <c r="A7" s="11"/>
      <c r="B7" s="11"/>
      <c r="C7" s="11"/>
      <c r="D7" s="11" t="s">
        <v>4</v>
      </c>
      <c r="E7" s="12">
        <f>E8</f>
        <v>2388093.1599999997</v>
      </c>
      <c r="F7" s="13"/>
      <c r="G7" s="12">
        <f>G8</f>
        <v>2388093.1599999997</v>
      </c>
      <c r="H7" s="12">
        <f>H8</f>
        <v>2388093.1599999997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6" s="10" customFormat="1" ht="12.75">
      <c r="A8" s="11"/>
      <c r="B8" s="11"/>
      <c r="C8" s="11"/>
      <c r="D8" s="14" t="s">
        <v>73</v>
      </c>
      <c r="E8" s="12">
        <f>E9+E13+E21+E25</f>
        <v>2388093.1599999997</v>
      </c>
      <c r="F8" s="13"/>
      <c r="G8" s="12">
        <f>G9+G13+G21+G25</f>
        <v>2388093.1599999997</v>
      </c>
      <c r="H8" s="12">
        <f>H9+H13+H21+H25</f>
        <v>2388093.1599999997</v>
      </c>
      <c r="I8" s="20"/>
      <c r="J8" s="20"/>
      <c r="K8" s="20"/>
      <c r="L8" s="20"/>
      <c r="M8" s="20"/>
      <c r="N8" s="20"/>
      <c r="O8" s="20"/>
      <c r="P8" s="20"/>
    </row>
    <row r="9" spans="1:16" s="10" customFormat="1" ht="12.75">
      <c r="A9" s="24">
        <v>201</v>
      </c>
      <c r="B9" s="23"/>
      <c r="C9" s="23"/>
      <c r="D9" s="14" t="s">
        <v>48</v>
      </c>
      <c r="E9" s="26">
        <f>F9+G9+M9</f>
        <v>1882874.0999999999</v>
      </c>
      <c r="F9" s="13"/>
      <c r="G9" s="19">
        <f>G10</f>
        <v>1882874.0999999999</v>
      </c>
      <c r="H9" s="19">
        <f>H10</f>
        <v>1882874.0999999999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s="10" customFormat="1" ht="12.75">
      <c r="A10" s="23"/>
      <c r="B10" s="24" t="s">
        <v>49</v>
      </c>
      <c r="C10" s="23"/>
      <c r="D10" s="14" t="s">
        <v>50</v>
      </c>
      <c r="E10" s="26">
        <f>F10+G10+M10</f>
        <v>1882874.0999999999</v>
      </c>
      <c r="F10" s="13"/>
      <c r="G10" s="19">
        <f>G11+G12</f>
        <v>1882874.0999999999</v>
      </c>
      <c r="H10" s="19">
        <f>H11+H12</f>
        <v>1882874.0999999999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7" s="10" customFormat="1" ht="12.75">
      <c r="A11" s="24"/>
      <c r="B11" s="24"/>
      <c r="C11" s="24" t="s">
        <v>47</v>
      </c>
      <c r="D11" s="14" t="s">
        <v>51</v>
      </c>
      <c r="E11" s="26">
        <f>F11+G11+M11</f>
        <v>1252874.0999999999</v>
      </c>
      <c r="F11" s="13"/>
      <c r="G11" s="12">
        <f>+H11+I11+J11+K11+L11</f>
        <v>1252874.0999999999</v>
      </c>
      <c r="H11" s="26">
        <v>1252874.0999999999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5">
        <f>SUM(G11:M11)</f>
        <v>2505748.1999999997</v>
      </c>
    </row>
    <row r="12" spans="1:16" s="10" customFormat="1" ht="12.75">
      <c r="A12" s="24"/>
      <c r="B12" s="24"/>
      <c r="C12" s="24" t="s">
        <v>52</v>
      </c>
      <c r="D12" s="14" t="s">
        <v>53</v>
      </c>
      <c r="E12" s="26">
        <f>F12+G12+M12</f>
        <v>630000</v>
      </c>
      <c r="F12" s="13"/>
      <c r="G12" s="12">
        <f>+H12+I12+J12+K12+L12</f>
        <v>630000</v>
      </c>
      <c r="H12" s="19">
        <v>630000</v>
      </c>
      <c r="I12" s="20"/>
      <c r="J12" s="20"/>
      <c r="K12" s="20"/>
      <c r="L12" s="20"/>
      <c r="M12" s="20"/>
      <c r="N12" s="20"/>
      <c r="O12" s="20"/>
      <c r="P12" s="20"/>
    </row>
    <row r="13" spans="1:16" s="10" customFormat="1" ht="12.75">
      <c r="A13" s="24" t="s">
        <v>54</v>
      </c>
      <c r="B13" s="24"/>
      <c r="C13" s="24"/>
      <c r="D13" s="14" t="s">
        <v>57</v>
      </c>
      <c r="E13" s="26">
        <f>E14+E18</f>
        <v>256821.62</v>
      </c>
      <c r="F13" s="13"/>
      <c r="G13" s="26">
        <f>G14+G18</f>
        <v>256821.62</v>
      </c>
      <c r="H13" s="26">
        <f>H14+H18</f>
        <v>256821.62</v>
      </c>
      <c r="I13" s="20">
        <v>0</v>
      </c>
      <c r="J13" s="21"/>
      <c r="K13" s="21"/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s="10" customFormat="1" ht="12.75">
      <c r="A14" s="24"/>
      <c r="B14" s="24" t="s">
        <v>55</v>
      </c>
      <c r="C14" s="24"/>
      <c r="D14" s="14" t="s">
        <v>58</v>
      </c>
      <c r="E14" s="26">
        <f aca="true" t="shared" si="0" ref="E14:E22">F14+G14+M14</f>
        <v>251388.41999999998</v>
      </c>
      <c r="F14" s="13"/>
      <c r="G14" s="12">
        <f aca="true" t="shared" si="1" ref="G14:G20">+H14+I14+J14+K14+L14</f>
        <v>251388.41999999998</v>
      </c>
      <c r="H14" s="19">
        <f>H15+H16+H17</f>
        <v>251388.41999999998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s="10" customFormat="1" ht="12.75">
      <c r="A15" s="24"/>
      <c r="B15" s="24"/>
      <c r="C15" s="24" t="s">
        <v>56</v>
      </c>
      <c r="D15" s="14" t="s">
        <v>59</v>
      </c>
      <c r="E15" s="26">
        <f t="shared" si="0"/>
        <v>26095.66</v>
      </c>
      <c r="F15" s="13"/>
      <c r="G15" s="12">
        <f t="shared" si="1"/>
        <v>26095.66</v>
      </c>
      <c r="H15" s="26">
        <v>26095.66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s="10" customFormat="1" ht="12.75">
      <c r="A16" s="24"/>
      <c r="B16" s="24"/>
      <c r="C16" s="24" t="s">
        <v>55</v>
      </c>
      <c r="D16" s="14" t="s">
        <v>60</v>
      </c>
      <c r="E16" s="26">
        <f t="shared" si="0"/>
        <v>160923.4</v>
      </c>
      <c r="F16" s="13"/>
      <c r="G16" s="12">
        <f t="shared" si="1"/>
        <v>160923.4</v>
      </c>
      <c r="H16" s="26">
        <v>160923.4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s="10" customFormat="1" ht="12.75">
      <c r="A17" s="24"/>
      <c r="B17" s="24"/>
      <c r="C17" s="24" t="s">
        <v>62</v>
      </c>
      <c r="D17" s="14" t="s">
        <v>61</v>
      </c>
      <c r="E17" s="26">
        <f t="shared" si="0"/>
        <v>64369.36</v>
      </c>
      <c r="F17" s="13"/>
      <c r="G17" s="12">
        <f t="shared" si="1"/>
        <v>64369.36</v>
      </c>
      <c r="H17" s="26">
        <v>64369.36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s="10" customFormat="1" ht="12.75">
      <c r="A18" s="24"/>
      <c r="B18" s="14" t="s">
        <v>42</v>
      </c>
      <c r="C18" s="14"/>
      <c r="D18" s="14" t="s">
        <v>63</v>
      </c>
      <c r="E18" s="26">
        <f t="shared" si="0"/>
        <v>5433.2</v>
      </c>
      <c r="F18" s="13"/>
      <c r="G18" s="12">
        <f t="shared" si="1"/>
        <v>5433.2</v>
      </c>
      <c r="H18" s="27">
        <f>H19+H20</f>
        <v>5433.2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s="10" customFormat="1" ht="12.75">
      <c r="A19" s="24"/>
      <c r="B19" s="14"/>
      <c r="C19" s="14" t="s">
        <v>43</v>
      </c>
      <c r="D19" s="14" t="s">
        <v>64</v>
      </c>
      <c r="E19" s="26">
        <f t="shared" si="0"/>
        <v>1552.34</v>
      </c>
      <c r="F19" s="13"/>
      <c r="G19" s="12">
        <f t="shared" si="1"/>
        <v>1552.34</v>
      </c>
      <c r="H19" s="27">
        <v>1552.34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s="10" customFormat="1" ht="12.75">
      <c r="A20" s="24"/>
      <c r="B20" s="14"/>
      <c r="C20" s="14" t="s">
        <v>44</v>
      </c>
      <c r="D20" s="14" t="s">
        <v>65</v>
      </c>
      <c r="E20" s="26">
        <f t="shared" si="0"/>
        <v>3880.86</v>
      </c>
      <c r="F20" s="13"/>
      <c r="G20" s="12">
        <f t="shared" si="1"/>
        <v>3880.86</v>
      </c>
      <c r="H20" s="27">
        <v>3880.86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s="10" customFormat="1" ht="12.75">
      <c r="A21" s="14" t="s">
        <v>45</v>
      </c>
      <c r="B21" s="14"/>
      <c r="C21" s="14"/>
      <c r="D21" s="14" t="s">
        <v>66</v>
      </c>
      <c r="E21" s="12">
        <f>E22</f>
        <v>140856.8</v>
      </c>
      <c r="F21" s="13"/>
      <c r="G21" s="12">
        <f>G22</f>
        <v>140856.8</v>
      </c>
      <c r="H21" s="19">
        <f>H22</f>
        <v>140856.8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s="10" customFormat="1" ht="12.75">
      <c r="A22" s="14"/>
      <c r="B22" s="14" t="s">
        <v>28</v>
      </c>
      <c r="C22" s="14"/>
      <c r="D22" s="14" t="s">
        <v>67</v>
      </c>
      <c r="E22" s="26">
        <f t="shared" si="0"/>
        <v>140856.8</v>
      </c>
      <c r="F22" s="13"/>
      <c r="G22" s="12">
        <f aca="true" t="shared" si="2" ref="G22:G27">+H22+I22+J22+K22+L22</f>
        <v>140856.8</v>
      </c>
      <c r="H22" s="19">
        <f>H23+H24</f>
        <v>140856.8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s="10" customFormat="1" ht="12.75">
      <c r="A23" s="14"/>
      <c r="B23" s="14"/>
      <c r="C23" s="14" t="s">
        <v>41</v>
      </c>
      <c r="D23" s="14" t="s">
        <v>68</v>
      </c>
      <c r="E23" s="26">
        <f>F23+G23+M23</f>
        <v>93357.2</v>
      </c>
      <c r="F23" s="13"/>
      <c r="G23" s="12">
        <f t="shared" si="2"/>
        <v>93357.2</v>
      </c>
      <c r="H23" s="26">
        <v>93357.2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s="10" customFormat="1" ht="12.75">
      <c r="A24" s="14"/>
      <c r="B24" s="14"/>
      <c r="C24" s="14" t="s">
        <v>44</v>
      </c>
      <c r="D24" s="14" t="s">
        <v>69</v>
      </c>
      <c r="E24" s="12">
        <f>F24+G24</f>
        <v>47499.6</v>
      </c>
      <c r="F24" s="13"/>
      <c r="G24" s="12">
        <f t="shared" si="2"/>
        <v>47499.6</v>
      </c>
      <c r="H24" s="27">
        <v>47499.6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s="10" customFormat="1" ht="12.75">
      <c r="A25" s="14" t="s">
        <v>46</v>
      </c>
      <c r="B25" s="14"/>
      <c r="C25" s="14"/>
      <c r="D25" s="14" t="s">
        <v>70</v>
      </c>
      <c r="E25" s="12">
        <f>G25</f>
        <v>107540.64</v>
      </c>
      <c r="F25" s="13"/>
      <c r="G25" s="12">
        <f t="shared" si="2"/>
        <v>107540.64</v>
      </c>
      <c r="H25" s="27">
        <v>107540.64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s="10" customFormat="1" ht="12.75">
      <c r="A26" s="14"/>
      <c r="B26" s="14" t="s">
        <v>43</v>
      </c>
      <c r="C26" s="14"/>
      <c r="D26" s="14" t="s">
        <v>71</v>
      </c>
      <c r="E26" s="12">
        <f>G26</f>
        <v>107540.64</v>
      </c>
      <c r="F26" s="13"/>
      <c r="G26" s="12">
        <f t="shared" si="2"/>
        <v>107540.64</v>
      </c>
      <c r="H26" s="27">
        <v>107540.64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s="10" customFormat="1" ht="12.75">
      <c r="A27" s="14"/>
      <c r="B27" s="14"/>
      <c r="C27" s="14" t="s">
        <v>41</v>
      </c>
      <c r="D27" s="14" t="s">
        <v>72</v>
      </c>
      <c r="E27" s="26">
        <f>F27+G27+M27</f>
        <v>107540.64</v>
      </c>
      <c r="F27" s="13"/>
      <c r="G27" s="12">
        <f t="shared" si="2"/>
        <v>107540.64</v>
      </c>
      <c r="H27" s="27">
        <v>107540.64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s="10" customFormat="1" ht="12.75">
      <c r="A28" s="24"/>
      <c r="B28" s="24"/>
      <c r="C28" s="24"/>
      <c r="D28" s="14"/>
      <c r="E28" s="12"/>
      <c r="F28" s="13"/>
      <c r="G28" s="12"/>
      <c r="H28" s="19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s="10" customFormat="1" ht="12.75">
      <c r="A29" s="24"/>
      <c r="B29" s="24"/>
      <c r="C29" s="24"/>
      <c r="D29" s="14"/>
      <c r="E29" s="12"/>
      <c r="F29" s="13"/>
      <c r="G29" s="12"/>
      <c r="H29" s="19"/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7" s="15" customFormat="1" ht="409.5" customHeight="1" hidden="1">
      <c r="A30" s="14"/>
      <c r="B30" s="14"/>
      <c r="C30" s="14" t="s">
        <v>41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5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</sheetData>
  <sheetProtection/>
  <mergeCells count="11">
    <mergeCell ref="E4:E5"/>
    <mergeCell ref="F4:F5"/>
    <mergeCell ref="G4:L4"/>
    <mergeCell ref="M4:P4"/>
    <mergeCell ref="A1:P1"/>
    <mergeCell ref="A2:P2"/>
    <mergeCell ref="A3:P3"/>
    <mergeCell ref="A4:A5"/>
    <mergeCell ref="B4:B5"/>
    <mergeCell ref="C4:C5"/>
    <mergeCell ref="D4:D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11.8515625" style="2" customWidth="1"/>
    <col min="2" max="2" width="38.7109375" style="2" customWidth="1"/>
    <col min="3" max="5" width="17.00390625" style="8" customWidth="1"/>
    <col min="6" max="10" width="13.421875" style="2" customWidth="1"/>
    <col min="11" max="11" width="0" style="2" hidden="1" customWidth="1"/>
  </cols>
  <sheetData>
    <row r="1" spans="1:10" ht="16.5" customHeight="1">
      <c r="A1" s="32"/>
      <c r="B1" s="33"/>
      <c r="C1" s="33"/>
      <c r="D1" s="33"/>
      <c r="E1" s="33"/>
      <c r="F1" s="33"/>
      <c r="G1" s="33"/>
      <c r="H1" s="33"/>
      <c r="I1" s="33"/>
      <c r="J1" s="33"/>
    </row>
    <row r="2" spans="1:5" ht="33.75" customHeight="1">
      <c r="A2" s="34" t="s">
        <v>40</v>
      </c>
      <c r="B2" s="34"/>
      <c r="C2" s="34"/>
      <c r="D2" s="34"/>
      <c r="E2" s="34"/>
    </row>
    <row r="3" spans="1:5" ht="16.5" customHeight="1">
      <c r="A3" s="36" t="s">
        <v>0</v>
      </c>
      <c r="B3" s="36"/>
      <c r="C3" s="36"/>
      <c r="D3" s="36"/>
      <c r="E3" s="36"/>
    </row>
    <row r="4" spans="1:11" ht="14.25" customHeight="1">
      <c r="A4" s="3" t="s">
        <v>33</v>
      </c>
      <c r="B4" s="3" t="s">
        <v>36</v>
      </c>
      <c r="C4" s="6" t="s">
        <v>30</v>
      </c>
      <c r="D4" s="6" t="s">
        <v>31</v>
      </c>
      <c r="E4" s="6" t="s">
        <v>32</v>
      </c>
      <c r="F4"/>
      <c r="G4"/>
      <c r="H4"/>
      <c r="I4"/>
      <c r="J4"/>
      <c r="K4"/>
    </row>
    <row r="5" spans="1:11" ht="14.25" customHeight="1">
      <c r="A5" s="4" t="s">
        <v>17</v>
      </c>
      <c r="B5" s="4" t="s">
        <v>17</v>
      </c>
      <c r="C5" s="7" t="s">
        <v>18</v>
      </c>
      <c r="D5" s="7" t="s">
        <v>19</v>
      </c>
      <c r="E5" s="16" t="s">
        <v>20</v>
      </c>
      <c r="F5"/>
      <c r="G5"/>
      <c r="H5"/>
      <c r="I5"/>
      <c r="J5"/>
      <c r="K5"/>
    </row>
    <row r="6" spans="1:11" ht="14.25" customHeight="1">
      <c r="A6" s="4"/>
      <c r="B6" s="4" t="s">
        <v>4</v>
      </c>
      <c r="C6" s="1">
        <f aca="true" t="shared" si="0" ref="C6:C13">D6+E6</f>
        <v>2388093.1599999997</v>
      </c>
      <c r="D6" s="1">
        <f>D7</f>
        <v>1758093.1599999997</v>
      </c>
      <c r="E6" s="17">
        <f>E7</f>
        <v>630000</v>
      </c>
      <c r="F6"/>
      <c r="G6"/>
      <c r="H6"/>
      <c r="I6"/>
      <c r="J6"/>
      <c r="K6"/>
    </row>
    <row r="7" spans="1:11" ht="14.25" customHeight="1">
      <c r="A7" s="4"/>
      <c r="B7" s="14" t="s">
        <v>74</v>
      </c>
      <c r="C7" s="1">
        <f t="shared" si="0"/>
        <v>2388093.1599999997</v>
      </c>
      <c r="D7" s="1">
        <f>D8+D12+D20+D24</f>
        <v>1758093.1599999997</v>
      </c>
      <c r="E7" s="1">
        <f>E8+E12+E20+E24</f>
        <v>630000</v>
      </c>
      <c r="F7"/>
      <c r="G7"/>
      <c r="H7"/>
      <c r="I7"/>
      <c r="J7"/>
      <c r="K7"/>
    </row>
    <row r="8" spans="1:11" ht="14.25" customHeight="1">
      <c r="A8" s="5">
        <v>201</v>
      </c>
      <c r="B8" s="14" t="s">
        <v>48</v>
      </c>
      <c r="C8" s="1">
        <f t="shared" si="0"/>
        <v>1882874.0999999999</v>
      </c>
      <c r="D8" s="26">
        <v>1252874.0999999999</v>
      </c>
      <c r="E8" s="17">
        <v>630000</v>
      </c>
      <c r="F8"/>
      <c r="G8"/>
      <c r="H8"/>
      <c r="I8"/>
      <c r="J8"/>
      <c r="K8"/>
    </row>
    <row r="9" spans="1:11" ht="14.25" customHeight="1">
      <c r="A9" s="5">
        <v>20133</v>
      </c>
      <c r="B9" s="14" t="s">
        <v>50</v>
      </c>
      <c r="C9" s="1">
        <f t="shared" si="0"/>
        <v>1882874.0999999999</v>
      </c>
      <c r="D9" s="26">
        <v>1252874.0999999999</v>
      </c>
      <c r="E9" s="17">
        <v>630000</v>
      </c>
      <c r="F9"/>
      <c r="G9"/>
      <c r="H9"/>
      <c r="I9"/>
      <c r="J9"/>
      <c r="K9"/>
    </row>
    <row r="10" spans="1:11" ht="14.25" customHeight="1">
      <c r="A10" s="5">
        <v>2013301</v>
      </c>
      <c r="B10" s="14" t="s">
        <v>51</v>
      </c>
      <c r="C10" s="1">
        <f t="shared" si="0"/>
        <v>1252874.0999999999</v>
      </c>
      <c r="D10" s="26">
        <v>1252874.0999999999</v>
      </c>
      <c r="E10" s="17"/>
      <c r="F10"/>
      <c r="G10"/>
      <c r="H10"/>
      <c r="I10"/>
      <c r="J10"/>
      <c r="K10"/>
    </row>
    <row r="11" spans="1:11" ht="14.25" customHeight="1">
      <c r="A11" s="5">
        <v>2013302</v>
      </c>
      <c r="B11" s="14" t="s">
        <v>53</v>
      </c>
      <c r="C11" s="1">
        <f t="shared" si="0"/>
        <v>630000</v>
      </c>
      <c r="D11" s="1"/>
      <c r="E11" s="17">
        <v>630000</v>
      </c>
      <c r="F11"/>
      <c r="G11"/>
      <c r="H11"/>
      <c r="I11"/>
      <c r="J11"/>
      <c r="K11"/>
    </row>
    <row r="12" spans="1:11" ht="14.25" customHeight="1">
      <c r="A12" s="5">
        <v>208</v>
      </c>
      <c r="B12" s="14" t="s">
        <v>57</v>
      </c>
      <c r="C12" s="1">
        <f t="shared" si="0"/>
        <v>256821.62</v>
      </c>
      <c r="D12" s="1">
        <f>D13+D17</f>
        <v>256821.62</v>
      </c>
      <c r="E12" s="17"/>
      <c r="F12"/>
      <c r="G12"/>
      <c r="H12"/>
      <c r="I12"/>
      <c r="J12"/>
      <c r="K12"/>
    </row>
    <row r="13" spans="1:11" ht="14.25" customHeight="1">
      <c r="A13" s="5">
        <v>20805</v>
      </c>
      <c r="B13" s="14" t="s">
        <v>58</v>
      </c>
      <c r="C13" s="1">
        <f t="shared" si="0"/>
        <v>251388.41999999998</v>
      </c>
      <c r="D13" s="1">
        <f>D14+D15+D16</f>
        <v>251388.41999999998</v>
      </c>
      <c r="E13" s="17"/>
      <c r="F13"/>
      <c r="G13"/>
      <c r="H13"/>
      <c r="I13"/>
      <c r="J13"/>
      <c r="K13"/>
    </row>
    <row r="14" spans="1:11" ht="14.25" customHeight="1">
      <c r="A14" s="5">
        <v>2080504</v>
      </c>
      <c r="B14" s="14" t="s">
        <v>59</v>
      </c>
      <c r="C14" s="1">
        <f aca="true" t="shared" si="1" ref="C14:C26">D14+E14</f>
        <v>26095.66</v>
      </c>
      <c r="D14" s="26">
        <v>26095.66</v>
      </c>
      <c r="E14" s="17"/>
      <c r="F14"/>
      <c r="G14"/>
      <c r="H14"/>
      <c r="I14"/>
      <c r="J14"/>
      <c r="K14"/>
    </row>
    <row r="15" spans="1:11" ht="14.25" customHeight="1">
      <c r="A15" s="5">
        <v>2080505</v>
      </c>
      <c r="B15" s="14" t="s">
        <v>60</v>
      </c>
      <c r="C15" s="1">
        <f t="shared" si="1"/>
        <v>160923.4</v>
      </c>
      <c r="D15" s="26">
        <v>160923.4</v>
      </c>
      <c r="E15" s="17"/>
      <c r="F15"/>
      <c r="G15"/>
      <c r="H15"/>
      <c r="I15"/>
      <c r="J15"/>
      <c r="K15"/>
    </row>
    <row r="16" spans="1:11" ht="14.25" customHeight="1">
      <c r="A16" s="5">
        <v>2080506</v>
      </c>
      <c r="B16" s="14" t="s">
        <v>61</v>
      </c>
      <c r="C16" s="1">
        <f t="shared" si="1"/>
        <v>64369.36</v>
      </c>
      <c r="D16" s="26">
        <v>64369.36</v>
      </c>
      <c r="E16" s="17"/>
      <c r="F16"/>
      <c r="G16"/>
      <c r="H16"/>
      <c r="I16"/>
      <c r="J16"/>
      <c r="K16"/>
    </row>
    <row r="17" spans="1:11" ht="14.25" customHeight="1">
      <c r="A17" s="5">
        <v>20827</v>
      </c>
      <c r="B17" s="14" t="s">
        <v>63</v>
      </c>
      <c r="C17" s="1">
        <f t="shared" si="1"/>
        <v>5433.2</v>
      </c>
      <c r="D17" s="26">
        <f>D18+D19</f>
        <v>5433.2</v>
      </c>
      <c r="E17" s="17"/>
      <c r="F17"/>
      <c r="G17"/>
      <c r="H17"/>
      <c r="I17"/>
      <c r="J17"/>
      <c r="K17"/>
    </row>
    <row r="18" spans="1:11" ht="14.25" customHeight="1">
      <c r="A18" s="5">
        <v>2082702</v>
      </c>
      <c r="B18" s="14" t="s">
        <v>64</v>
      </c>
      <c r="C18" s="1">
        <f t="shared" si="1"/>
        <v>1552.34</v>
      </c>
      <c r="D18" s="27">
        <v>1552.34</v>
      </c>
      <c r="E18" s="17"/>
      <c r="F18"/>
      <c r="G18"/>
      <c r="H18"/>
      <c r="I18"/>
      <c r="J18"/>
      <c r="K18"/>
    </row>
    <row r="19" spans="1:11" ht="14.25" customHeight="1">
      <c r="A19" s="5">
        <v>2082703</v>
      </c>
      <c r="B19" s="14" t="s">
        <v>65</v>
      </c>
      <c r="C19" s="1">
        <f t="shared" si="1"/>
        <v>3880.86</v>
      </c>
      <c r="D19" s="27">
        <v>3880.86</v>
      </c>
      <c r="E19" s="17"/>
      <c r="F19"/>
      <c r="G19"/>
      <c r="H19"/>
      <c r="I19"/>
      <c r="J19"/>
      <c r="K19"/>
    </row>
    <row r="20" spans="1:11" ht="14.25" customHeight="1">
      <c r="A20" s="5">
        <v>210</v>
      </c>
      <c r="B20" s="14" t="s">
        <v>66</v>
      </c>
      <c r="C20" s="1">
        <f t="shared" si="1"/>
        <v>140856.8</v>
      </c>
      <c r="D20" s="19">
        <f>D21</f>
        <v>140856.8</v>
      </c>
      <c r="E20" s="17"/>
      <c r="F20"/>
      <c r="G20"/>
      <c r="H20"/>
      <c r="I20"/>
      <c r="J20"/>
      <c r="K20"/>
    </row>
    <row r="21" spans="1:11" ht="14.25" customHeight="1">
      <c r="A21" s="5">
        <v>21011</v>
      </c>
      <c r="B21" s="14" t="s">
        <v>67</v>
      </c>
      <c r="C21" s="1">
        <f t="shared" si="1"/>
        <v>140856.8</v>
      </c>
      <c r="D21" s="19">
        <f>D22+D23</f>
        <v>140856.8</v>
      </c>
      <c r="E21" s="17"/>
      <c r="F21"/>
      <c r="G21"/>
      <c r="H21"/>
      <c r="I21"/>
      <c r="J21"/>
      <c r="K21"/>
    </row>
    <row r="22" spans="1:11" ht="14.25" customHeight="1">
      <c r="A22" s="5">
        <v>2101101</v>
      </c>
      <c r="B22" s="14" t="s">
        <v>68</v>
      </c>
      <c r="C22" s="1">
        <f t="shared" si="1"/>
        <v>93357.2</v>
      </c>
      <c r="D22" s="26">
        <v>93357.2</v>
      </c>
      <c r="E22" s="17"/>
      <c r="F22"/>
      <c r="G22"/>
      <c r="H22"/>
      <c r="I22"/>
      <c r="J22"/>
      <c r="K22"/>
    </row>
    <row r="23" spans="1:11" ht="14.25" customHeight="1">
      <c r="A23" s="5">
        <v>2101103</v>
      </c>
      <c r="B23" s="14" t="s">
        <v>69</v>
      </c>
      <c r="C23" s="1">
        <f t="shared" si="1"/>
        <v>47499.6</v>
      </c>
      <c r="D23" s="27">
        <v>47499.6</v>
      </c>
      <c r="E23" s="17"/>
      <c r="F23"/>
      <c r="G23"/>
      <c r="H23"/>
      <c r="I23"/>
      <c r="J23"/>
      <c r="K23"/>
    </row>
    <row r="24" spans="1:11" ht="14.25" customHeight="1">
      <c r="A24" s="5">
        <v>221</v>
      </c>
      <c r="B24" s="14" t="s">
        <v>70</v>
      </c>
      <c r="C24" s="1">
        <f t="shared" si="1"/>
        <v>107540.64</v>
      </c>
      <c r="D24" s="1">
        <v>107540.64</v>
      </c>
      <c r="E24" s="17"/>
      <c r="F24"/>
      <c r="G24"/>
      <c r="H24"/>
      <c r="I24"/>
      <c r="J24"/>
      <c r="K24"/>
    </row>
    <row r="25" spans="1:11" ht="14.25" customHeight="1">
      <c r="A25" s="5">
        <v>22102</v>
      </c>
      <c r="B25" s="14" t="s">
        <v>71</v>
      </c>
      <c r="C25" s="1">
        <f t="shared" si="1"/>
        <v>107540.64</v>
      </c>
      <c r="D25" s="1">
        <v>107540.64</v>
      </c>
      <c r="E25" s="17"/>
      <c r="F25"/>
      <c r="G25"/>
      <c r="H25"/>
      <c r="I25"/>
      <c r="J25"/>
      <c r="K25"/>
    </row>
    <row r="26" spans="1:11" ht="14.25" customHeight="1">
      <c r="A26" s="5">
        <v>2210201</v>
      </c>
      <c r="B26" s="14" t="s">
        <v>72</v>
      </c>
      <c r="C26" s="1">
        <f t="shared" si="1"/>
        <v>107540.64</v>
      </c>
      <c r="D26" s="1">
        <v>107540.64</v>
      </c>
      <c r="E26" s="17"/>
      <c r="F26"/>
      <c r="G26"/>
      <c r="H26"/>
      <c r="I26"/>
      <c r="J26"/>
      <c r="K26"/>
    </row>
    <row r="27" spans="1:11" ht="14.25" customHeight="1">
      <c r="A27" s="5"/>
      <c r="B27" s="5"/>
      <c r="C27" s="1"/>
      <c r="D27" s="1"/>
      <c r="E27" s="17"/>
      <c r="F27"/>
      <c r="G27"/>
      <c r="H27"/>
      <c r="I27"/>
      <c r="J27"/>
      <c r="K27"/>
    </row>
  </sheetData>
  <sheetProtection/>
  <mergeCells count="3">
    <mergeCell ref="A2:E2"/>
    <mergeCell ref="A3:E3"/>
    <mergeCell ref="A1:J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20.421875" style="2" customWidth="1"/>
    <col min="2" max="2" width="44.28125" style="2" customWidth="1"/>
    <col min="3" max="5" width="13.421875" style="2" customWidth="1"/>
  </cols>
  <sheetData>
    <row r="1" spans="1:5" ht="16.5" customHeight="1">
      <c r="A1" s="40"/>
      <c r="B1" s="33"/>
      <c r="C1" s="33"/>
      <c r="D1" s="33"/>
      <c r="E1" s="33"/>
    </row>
    <row r="2" spans="1:5" ht="33.75" customHeight="1">
      <c r="A2" s="34" t="s">
        <v>38</v>
      </c>
      <c r="B2" s="33"/>
      <c r="C2" s="33"/>
      <c r="D2" s="33"/>
      <c r="E2" s="33"/>
    </row>
    <row r="3" spans="1:5" ht="16.5" customHeight="1">
      <c r="A3" s="35" t="s">
        <v>0</v>
      </c>
      <c r="B3" s="33"/>
      <c r="C3" s="33"/>
      <c r="D3" s="33"/>
      <c r="E3" s="33"/>
    </row>
    <row r="4" spans="1:5" ht="12.75">
      <c r="A4" s="37" t="s">
        <v>33</v>
      </c>
      <c r="B4" s="37" t="s">
        <v>34</v>
      </c>
      <c r="C4" s="37" t="s">
        <v>37</v>
      </c>
      <c r="D4" s="38"/>
      <c r="E4" s="39"/>
    </row>
    <row r="5" spans="1:5" ht="13.5">
      <c r="A5" s="41"/>
      <c r="B5" s="41"/>
      <c r="C5" s="3" t="s">
        <v>30</v>
      </c>
      <c r="D5" s="3" t="s">
        <v>31</v>
      </c>
      <c r="E5" s="3" t="s">
        <v>32</v>
      </c>
    </row>
    <row r="6" spans="1:5" ht="12.75">
      <c r="A6" s="4" t="s">
        <v>17</v>
      </c>
      <c r="B6" s="4" t="s">
        <v>17</v>
      </c>
      <c r="C6" s="4" t="s">
        <v>18</v>
      </c>
      <c r="D6" s="4" t="s">
        <v>19</v>
      </c>
      <c r="E6" s="4" t="s">
        <v>20</v>
      </c>
    </row>
    <row r="7" spans="1:5" ht="12.75">
      <c r="A7" s="4"/>
      <c r="B7" s="4" t="s">
        <v>75</v>
      </c>
      <c r="C7" s="4"/>
      <c r="D7" s="4"/>
      <c r="E7" s="4"/>
    </row>
    <row r="8" spans="1:5" ht="12.75">
      <c r="A8" s="4"/>
      <c r="B8" s="4" t="s">
        <v>4</v>
      </c>
      <c r="C8" s="18"/>
      <c r="D8" s="18"/>
      <c r="E8" s="18"/>
    </row>
  </sheetData>
  <sheetProtection/>
  <mergeCells count="6">
    <mergeCell ref="C4:E4"/>
    <mergeCell ref="A1:E1"/>
    <mergeCell ref="A2:E2"/>
    <mergeCell ref="A3:E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2018-11-17T14:13:01Z</cp:lastPrinted>
  <dcterms:modified xsi:type="dcterms:W3CDTF">2018-11-19T02:26:13Z</dcterms:modified>
  <cp:category/>
  <cp:version/>
  <cp:contentType/>
  <cp:contentStatus/>
</cp:coreProperties>
</file>