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黎明农场派遣职工社会保险经费 ）项目支出绩效自评报告" sheetId="9" r:id="rId9"/>
    <sheet name="（公费师范生）项目支出绩效自评报告" sheetId="10" r:id="rId10"/>
    <sheet name="（生源地信用助学贷款风险补偿金）项目支出绩效自评报告" sheetId="11" r:id="rId11"/>
    <sheet name="（县教育体育局设备购置缺口资金）项目支出绩效自评报告" sheetId="12" r:id="rId12"/>
    <sheet name="（全县各中小学、幼儿园电子设备缺口）项目支出绩效自评报告" sheetId="13" r:id="rId13"/>
    <sheet name="（组织工作经费）项目支出绩效自评报告" sheetId="14" r:id="rId14"/>
    <sheet name="（万名党员进党校培训经费）项目支出绩效自评报告" sheetId="15" r:id="rId15"/>
    <sheet name="（北师大教育合作经费）项目支出绩效自评报告" sheetId="16" r:id="rId16"/>
    <sheet name="（2019年教育发展专项资金）项目支出绩效自评报告" sheetId="17" r:id="rId17"/>
    <sheet name="（教科研、普高建设项目前期费等相关）项目支出绩效自评报告" sheetId="18" r:id="rId18"/>
    <sheet name="（北师大教育合作经费-县二幼前期费）项目支出绩效自评报告" sheetId="19" r:id="rId19"/>
    <sheet name="（2018年校舍维修改造-南么小学综合楼）项目支出绩效自评报告" sheetId="20" r:id="rId20"/>
    <sheet name="（承揽合同纠纷一案履行相关费用）项目支出绩效自评报告" sheetId="21" r:id="rId21"/>
    <sheet name="（民族体育场项目本金利息收益）项目支出绩效自评报告" sheetId="22" r:id="rId22"/>
    <sheet name="（2019年项目前期费）项目支出绩效自评报告" sheetId="23" r:id="rId23"/>
    <sheet name="（2017年全面改薄）项目支出绩效自评报告" sheetId="24" r:id="rId24"/>
    <sheet name="（农村义教学校公用经费生均、寄宿制）项目支出绩效自评报告" sheetId="25" r:id="rId25"/>
    <sheet name="（2019年职工住房补贴）项目支出绩效自评报告" sheetId="26" r:id="rId26"/>
    <sheet name="（教育系统拖欠民营企业欠款经费）项目支出绩效自评报告" sheetId="27" r:id="rId27"/>
    <sheet name="（党建工作经费）项目支出绩效自评报告" sheetId="28" r:id="rId28"/>
    <sheet name="（教育系统考务费）项目支出绩效自评报告" sheetId="29" r:id="rId29"/>
    <sheet name="（学前教育家庭经济困难幼儿资助资金）项目支出绩效自评报告" sheetId="30" r:id="rId30"/>
    <sheet name="（义务教育家庭经济困难生活补）项目支出绩效自评报告" sheetId="31" r:id="rId31"/>
    <sheet name="（县2019年《助学兴教》奖励金）项目支出绩效自评报告" sheetId="32" r:id="rId32"/>
    <sheet name="部门整体支出绩效自评报告" sheetId="33" r:id="rId33"/>
    <sheet name="部门整体支出绩效自评表" sheetId="34" r:id="rId34"/>
  </sheets>
  <definedNames/>
  <calcPr fullCalcOnLoad="1"/>
</workbook>
</file>

<file path=xl/sharedStrings.xml><?xml version="1.0" encoding="utf-8"?>
<sst xmlns="http://schemas.openxmlformats.org/spreadsheetml/2006/main" count="3055" uniqueCount="870">
  <si>
    <t>收入支出决算总表</t>
  </si>
  <si>
    <t>部门：勐海县教育体育局</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</si>
  <si>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</si>
  <si>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</si>
  <si>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</si>
  <si>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</si>
  <si>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</si>
  <si>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</si>
  <si>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</si>
  <si>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</si>
  <si>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</si>
  <si>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</si>
  <si>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</si>
  <si>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</si>
  <si>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</si>
  <si>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</si>
  <si>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</si>
  <si>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</si>
  <si>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</si>
  <si>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</si>
  <si>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</si>
  <si>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</si>
  <si>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</si>
  <si>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</si>
  <si>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</si>
  <si>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</si>
  <si>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</si>
  <si>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</si>
  <si>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</si>
  <si>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</si>
  <si>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</si>
  <si>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</si>
  <si>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</si>
  <si>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</si>
  <si>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</si>
  <si>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</si>
  <si>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</si>
  <si>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</si>
  <si>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</si>
  <si>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</si>
  <si>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</si>
  <si>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</si>
  <si>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</si>
  <si>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</si>
  <si>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</si>
  <si>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</si>
  <si>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</si>
  <si>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</si>
  <si>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</si>
  <si>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</si>
  <si>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</si>
  <si>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</si>
  <si>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</si>
  <si>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</si>
  <si>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</si>
  <si>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</si>
  <si>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</si>
  <si>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</si>
  <si>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</si>
  <si>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</si>
  <si>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</si>
  <si>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</si>
  <si>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</si>
  <si>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</si>
  <si>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</si>
  <si>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</si>
  <si>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</si>
  <si>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</si>
  <si>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</si>
  <si>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</si>
  <si>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</si>
  <si>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</si>
  <si>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</si>
  <si>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</si>
  <si>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</si>
  <si>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</si>
  <si>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</si>
  <si>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</si>
  <si>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</si>
  <si>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</si>
  <si>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</si>
  <si>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</si>
  <si>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</si>
  <si>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</si>
  <si>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</si>
  <si>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</si>
  <si>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</si>
  <si>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</si>
  <si>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</si>
  <si>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</si>
  <si>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</si>
  <si>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</si>
  <si>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</si>
  <si>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</si>
  <si>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</si>
  <si>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</si>
  <si>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</si>
  <si>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</si>
  <si>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</si>
  <si>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</si>
  <si>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</si>
  <si>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</si>
  <si>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</si>
  <si>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</si>
  <si>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</si>
  <si>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</si>
  <si>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</si>
  <si>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</si>
  <si>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</si>
  <si>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</si>
  <si>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</si>
  <si>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</si>
  <si>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</si>
  <si>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</si>
  <si>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</si>
  <si>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</si>
  <si>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</si>
  <si>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</si>
  <si>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</si>
  <si>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</si>
  <si>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</si>
  <si>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</si>
  <si>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</si>
  <si>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</si>
  <si>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</si>
  <si>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</si>
  <si>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</si>
  <si>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</si>
  <si>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</si>
  <si>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</si>
  <si>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</si>
  <si>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</si>
  <si>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</si>
  <si>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</si>
  <si>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</si>
  <si>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</si>
  <si>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</si>
  <si>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</si>
  <si>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</si>
  <si>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</si>
  <si>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</si>
  <si>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</si>
  <si>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</si>
  <si>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</si>
  <si>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</si>
  <si>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</si>
  <si>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</si>
  <si>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</si>
  <si>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</si>
  <si>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</si>
  <si>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</si>
  <si>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</si>
  <si>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</si>
  <si>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</si>
  <si>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</si>
  <si>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</si>
  <si>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</si>
  <si>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</si>
  <si>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</si>
  <si>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</si>
  <si>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</si>
  <si>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</si>
  <si>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</si>
  <si>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</si>
  <si>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</si>
  <si>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</si>
  <si>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</si>
  <si>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</si>
  <si>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</si>
  <si>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</si>
  <si>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</si>
  <si>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</si>
  <si>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</si>
  <si>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</si>
  <si>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</si>
  <si>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</si>
  <si>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</si>
  <si>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</si>
  <si>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</si>
  <si>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</si>
  <si>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</si>
  <si>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</si>
  <si>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</si>
  <si>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</si>
  <si>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</si>
  <si>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</si>
  <si>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</si>
  <si>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</si>
  <si>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22908</t>
  </si>
  <si>
    <t>彩票发行销售机构业务费安排的支出</t>
  </si>
  <si>
    <t>2290808</t>
  </si>
  <si>
    <t xml:space="preserve">  彩票市场调控资金支出</t>
  </si>
  <si>
    <t>22960</t>
  </si>
  <si>
    <t>彩票公益金安排的支出</t>
  </si>
  <si>
    <t>2296003</t>
  </si>
  <si>
    <t xml:space="preserve">  用于体育事业的彩票公益金支出</t>
  </si>
  <si>
    <t>注：本表反映部门本年度取得的各项收入情况。</t>
  </si>
  <si>
    <t>支出决算表</t>
  </si>
  <si>
    <t>基本支出</t>
  </si>
  <si>
    <t>项目支出</t>
  </si>
  <si>
    <t>上缴上级支出</t>
  </si>
  <si>
    <t>经营支出</t>
  </si>
  <si>
    <t>对附属单位补助支出</t>
  </si>
  <si>
    <t>20503</t>
  </si>
  <si>
    <t>职业教育</t>
  </si>
  <si>
    <t>2050302</t>
  </si>
  <si>
    <t xml:space="preserve">  中专教育</t>
  </si>
  <si>
    <t>20599</t>
  </si>
  <si>
    <t>其他教育支出</t>
  </si>
  <si>
    <t>2059999</t>
  </si>
  <si>
    <t xml:space="preserve">  其他教育支出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</si>
  <si>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</si>
  <si>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</si>
  <si>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</si>
  <si>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</si>
  <si>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</si>
  <si>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</si>
  <si>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</si>
  <si>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</si>
  <si>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</si>
  <si>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</si>
  <si>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</si>
  <si>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</si>
  <si>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</si>
  <si>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</si>
  <si>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</si>
  <si>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</si>
  <si>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</si>
  <si>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</si>
  <si>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</si>
  <si>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</si>
  <si>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</si>
  <si>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</si>
  <si>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</si>
  <si>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</si>
  <si>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</si>
  <si>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</si>
  <si>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</si>
  <si>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</si>
  <si>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</si>
  <si>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</si>
  <si>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</si>
  <si>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</si>
  <si>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</si>
  <si>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</si>
  <si>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</si>
  <si>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</si>
  <si>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</si>
  <si>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</si>
  <si>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</si>
  <si>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</si>
  <si>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</si>
  <si>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</si>
  <si>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</si>
  <si>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</si>
  <si>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</si>
  <si>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</si>
  <si>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</si>
  <si>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</si>
  <si>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</si>
  <si>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</si>
  <si>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</si>
  <si>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</si>
  <si>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</si>
  <si>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</si>
  <si>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</si>
  <si>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</si>
  <si>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</si>
  <si>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</si>
  <si>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</si>
  <si>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</si>
  <si>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</si>
  <si>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</si>
  <si>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</si>
  <si>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</si>
  <si>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</si>
  <si>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</si>
  <si>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</si>
  <si>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</si>
  <si>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</si>
  <si>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</si>
  <si>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</si>
  <si>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</si>
  <si>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</si>
  <si>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</si>
  <si>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</si>
  <si>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</si>
  <si>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</si>
  <si>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</si>
  <si>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</si>
  <si>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</si>
  <si>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</si>
  <si>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</si>
  <si>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</si>
  <si>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</si>
  <si>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</si>
  <si>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</si>
  <si>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</si>
  <si>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</si>
  <si>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</si>
  <si>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</si>
  <si>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</si>
  <si>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</si>
  <si>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</si>
  <si>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</si>
  <si>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</si>
  <si>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</si>
  <si>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</si>
  <si>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</si>
  <si>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</si>
  <si>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</si>
  <si>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</si>
  <si>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</si>
  <si>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</si>
  <si>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</si>
  <si>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</si>
  <si>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</si>
  <si>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</si>
  <si>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</si>
  <si>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</si>
  <si>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</si>
  <si>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</si>
  <si>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</si>
  <si>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</si>
  <si>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</si>
  <si>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</si>
  <si>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</si>
  <si>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</si>
  <si>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</si>
  <si>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</si>
  <si>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</si>
  <si>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</si>
  <si>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</si>
  <si>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</si>
  <si>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</si>
  <si>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</si>
  <si>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</si>
  <si>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</si>
  <si>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</si>
  <si>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</si>
  <si>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</si>
  <si>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</si>
  <si>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</si>
  <si>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</si>
  <si>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</si>
  <si>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</si>
  <si>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</si>
  <si>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</si>
  <si>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</si>
  <si>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</si>
  <si>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</si>
  <si>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</si>
  <si>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</si>
  <si>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</si>
  <si>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</si>
  <si>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</si>
  <si>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</si>
  <si>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</si>
  <si>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</si>
  <si>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</si>
  <si>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</si>
  <si>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</si>
  <si>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</si>
  <si>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</si>
  <si>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</si>
  <si>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</si>
  <si>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</si>
  <si>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</si>
  <si>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</si>
  <si>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</si>
  <si>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</si>
  <si>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</si>
  <si>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</si>
  <si>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</si>
  <si>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</si>
  <si>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</si>
  <si>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</si>
  <si>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</si>
  <si>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</si>
  <si>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</si>
  <si>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</si>
  <si>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</si>
  <si>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</si>
  <si>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</si>
  <si>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</si>
  <si>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</si>
  <si>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</si>
  <si>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</si>
  <si>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</si>
  <si>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</si>
  <si>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</si>
  <si>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</si>
  <si>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</si>
  <si>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</si>
  <si>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</si>
  <si>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</si>
  <si>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</si>
  <si>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</si>
  <si>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</si>
  <si>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</si>
  <si>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</si>
  <si>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</si>
  <si>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</si>
  <si>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</si>
  <si>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</si>
  <si>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</si>
  <si>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</si>
  <si>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</si>
  <si>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</si>
  <si>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</si>
  <si>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</si>
  <si>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</si>
  <si>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</si>
  <si>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</si>
  <si>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</si>
  <si>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</si>
  <si>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</si>
  <si>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</si>
  <si>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</si>
  <si>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</si>
  <si>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</si>
  <si>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</si>
  <si>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</si>
  <si>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</si>
  <si>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</si>
  <si>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</si>
  <si>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</si>
  <si>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</si>
  <si>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</si>
  <si>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</si>
  <si>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</si>
  <si>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</si>
  <si>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</si>
  <si>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</si>
  <si>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</si>
  <si>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</si>
  <si>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</si>
  <si>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</si>
  <si>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</si>
  <si>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</si>
  <si>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</si>
  <si>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</si>
  <si>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</si>
  <si>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</si>
  <si>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</si>
  <si>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</si>
  <si>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</si>
  <si>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</si>
  <si>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</si>
  <si>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</si>
  <si>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</si>
  <si>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</si>
  <si>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</si>
  <si>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</si>
  <si>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</si>
  <si>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</si>
  <si>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</si>
  <si>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</si>
  <si>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</si>
  <si>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</si>
  <si>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</si>
  <si>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</si>
  <si>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</si>
  <si>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</si>
  <si>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</si>
  <si>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</si>
  <si>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</si>
  <si>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</si>
  <si>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</si>
  <si>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</si>
  <si>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</si>
  <si>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</si>
  <si>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</si>
  <si>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</si>
  <si>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</si>
  <si>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</si>
  <si>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</si>
  <si>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</si>
  <si>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</si>
  <si>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</si>
  <si>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</si>
  <si>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黎明农场派遣职工社会保险经费（单位部分）</t>
  </si>
  <si>
    <t>主管部门</t>
  </si>
  <si>
    <t>勐海县教育体育局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</si>
  <si>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</si>
  <si>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</si>
  <si>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</si>
  <si>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</si>
  <si>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</si>
  <si>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</si>
  <si>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</si>
  <si>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</si>
  <si>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</si>
  <si>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</si>
  <si>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</si>
  <si>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</si>
  <si>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</si>
  <si>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</si>
  <si>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</si>
  <si>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履行岗位职责，按时缴纳五险，保障学校后勤、安保、管理工作的正常开展。</t>
  </si>
  <si>
    <t xml:space="preserve">
派遣人员认真履行岗位职责，按时缴纳五险，认真履职，保障学校后勤、安保、管理工作的正常开展。</t>
  </si>
  <si>
    <t>绩效指标</t>
  </si>
  <si>
    <t>一级
指标</t>
  </si>
  <si>
    <t>二级指标</t>
  </si>
  <si>
    <t>三级指标</t>
  </si>
  <si>
    <t xml:space="preserve">年度指标值 </t>
  </si>
  <si>
    <t>实际完成值</t>
  </si>
  <si>
    <t>偏差原因分析及改进措施</t>
  </si>
  <si>
    <t>产出
指标</t>
  </si>
  <si>
    <t>数量指标</t>
  </si>
  <si>
    <t>派遣人数</t>
  </si>
  <si>
    <t>质量指标</t>
  </si>
  <si>
    <t>派遣人员缴纳五险覆盖率</t>
  </si>
  <si>
    <t xml:space="preserve">效益
指标 </t>
  </si>
  <si>
    <t>社会效益指标</t>
  </si>
  <si>
    <t>分流人员安置落实到位</t>
  </si>
  <si>
    <t>有效</t>
  </si>
  <si>
    <t>可持续影响指标</t>
  </si>
  <si>
    <t>加强我县学校保障服务工作</t>
  </si>
  <si>
    <t xml:space="preserve">满意度
指标     </t>
  </si>
  <si>
    <t>服务对象满意度
指标</t>
  </si>
  <si>
    <t>派遣人员满意度</t>
  </si>
  <si>
    <t>≥95%</t>
  </si>
  <si>
    <t>其他需要说明的事项</t>
  </si>
  <si>
    <t>无</t>
  </si>
  <si>
    <t>总分</t>
  </si>
  <si>
    <t>自评等级：优</t>
  </si>
  <si>
    <t>公费师范生</t>
  </si>
  <si>
    <t>根据2017-2018年公费师范生培养需求，安排11名公费师范生培养经费，免除其在校学习期间学费和住宿费，并补助生活费。</t>
  </si>
  <si>
    <t>2017-2018年共计培养人数11人，培养资金21.56万元，免除其在校学习期间学费和住宿费，并补助生活费。</t>
  </si>
  <si>
    <t xml:space="preserve">产出
指标 </t>
  </si>
  <si>
    <t>培养人数（人）</t>
  </si>
  <si>
    <t>成本指标</t>
  </si>
  <si>
    <t>人均培养成本</t>
  </si>
  <si>
    <t>效益指标</t>
  </si>
  <si>
    <t>扩充我县乡村教师补充渠道</t>
  </si>
  <si>
    <t xml:space="preserve">满意度
指标   </t>
  </si>
  <si>
    <t>培养对象满意度</t>
  </si>
  <si>
    <t>其他资金中省级资金17.254万元，州级资金2.158万元。</t>
  </si>
  <si>
    <t>自评等级：
优</t>
  </si>
  <si>
    <t>生源地信用助学贷款风险补偿金</t>
  </si>
  <si>
    <t>切实提高中央财政资金使用效益，有效防控国家助学贷款风险补偿金和贴息中央财政资金管理和使用风险，根据2019年生源地助学贷款就读省内高校贷款总额预算2020年风险补偿金为101680元。</t>
  </si>
  <si>
    <t>2019年就读省内高校贷款学生数867人，贷款总额677.87万元，其中建档立卡贷款学生95人，贷款总额74万元。2019年应还款学生全部按期还款，无逾期情况。</t>
  </si>
  <si>
    <t>　 就读省内高校贷款学生数&gt;=</t>
  </si>
  <si>
    <t>867人</t>
  </si>
  <si>
    <t>　 建档立卡学生贷款数&gt;=</t>
  </si>
  <si>
    <t>95人</t>
  </si>
  <si>
    <t>　 生源地就读省内高校学生贷款总额&gt;=</t>
  </si>
  <si>
    <t>677.87万元</t>
  </si>
  <si>
    <t>　 建档立卡学生贷款总额&gt;=</t>
  </si>
  <si>
    <t>74万元</t>
  </si>
  <si>
    <t>时效指标</t>
  </si>
  <si>
    <t>资助经费及时发放率 =</t>
  </si>
  <si>
    <t>　 人均贷款额&lt;=</t>
  </si>
  <si>
    <t>8000元</t>
  </si>
  <si>
    <t>　 为贫困家庭大学生解决学费及住宿费费用率&gt;=</t>
  </si>
  <si>
    <t xml:space="preserve">满意度
指标  </t>
  </si>
  <si>
    <t xml:space="preserve"> 　 受助学生满意度&gt;=</t>
  </si>
  <si>
    <t xml:space="preserve">自评等级：优
</t>
  </si>
  <si>
    <t>县教育体育局设备购置缺口资金</t>
  </si>
  <si>
    <t>补足汇省教育厅采购资金缺口。</t>
  </si>
  <si>
    <t>补足汇省教育厅采购资金缺口，冲回垫支款项。</t>
  </si>
  <si>
    <t>资金到位率</t>
  </si>
  <si>
    <t>效益
指标</t>
  </si>
  <si>
    <t>弥补汇省厅设备缺口资金率</t>
  </si>
  <si>
    <t>满意度
指标</t>
  </si>
  <si>
    <t>社会公众满意度</t>
  </si>
  <si>
    <t>≧95%</t>
  </si>
  <si>
    <t>2019年向云南省教育厅上报采购计划，2020年由云南省教育厅完成采购、供货、安装。</t>
  </si>
  <si>
    <t>全县各中小学、幼儿园电子设备缺口经费</t>
  </si>
  <si>
    <t>2019年内完成采购，各学校、幼儿园每个班级均配备电子设备，推进义务教育均衡发展和促进教育公平，丰富学生接受知识的途径与方式，减少教师板书时间。</t>
  </si>
  <si>
    <t>项目资金共920万元，截止2019年12月31日通过公开招标方式采购915.875万元电子白板，设备已送达项目学校，货款按合同约定分3年支付，2019年已拨付253万元。</t>
  </si>
  <si>
    <t>采购套数（套）</t>
  </si>
  <si>
    <t>≥325</t>
  </si>
  <si>
    <t>验收合格率</t>
  </si>
  <si>
    <t>采购及时率</t>
  </si>
  <si>
    <t>采购总价(万元）</t>
  </si>
  <si>
    <t>≤920</t>
  </si>
  <si>
    <t>推进义务教育均衡发展和促进教育公平</t>
  </si>
  <si>
    <t>长期</t>
  </si>
  <si>
    <t>丰富学生接受知识的途径与方式，减少教师板书时间</t>
  </si>
  <si>
    <t>教师满意度</t>
  </si>
  <si>
    <t>学生满意度</t>
  </si>
  <si>
    <t>组织工作经费</t>
  </si>
  <si>
    <t>按照中央、省委、州委和县委要求，高质量做好学校党组织党建工作。</t>
  </si>
  <si>
    <t>按照上级要求，按时完成学校党支部达标规范化创建任务。</t>
  </si>
  <si>
    <t>专款专用率（占比）</t>
  </si>
  <si>
    <t>党支部规范化达标创率</t>
  </si>
  <si>
    <t>≧100%</t>
  </si>
  <si>
    <t>党员满意度≧95%</t>
  </si>
  <si>
    <t>万名党员进党校培训经费</t>
  </si>
  <si>
    <t>在2018年培训基础上，完成党员培训全覆盖。</t>
  </si>
  <si>
    <t>未参与2018年培训的所有普通党员、党组织书记，2019年积极分子全员参与培训。</t>
  </si>
  <si>
    <t>未参与2018年培训的所有普通党员、党组织书记，2019年积极分子全员参与培训</t>
  </si>
  <si>
    <t>≧243人</t>
  </si>
  <si>
    <t>301人</t>
  </si>
  <si>
    <t>2019年我们的目标是培训城区学校党员，但实际上乡镇的部分也参与了，所以人数超出。</t>
  </si>
  <si>
    <t>党员培训覆盖率</t>
  </si>
  <si>
    <t>入党积极分子及幼儿园园长参与此次培训，导致覆盖面增加</t>
  </si>
  <si>
    <t>受益党员人数</t>
  </si>
  <si>
    <t>党员满意度（百分比）</t>
  </si>
  <si>
    <t>≧90%</t>
  </si>
  <si>
    <t>北师大教育合作经费</t>
  </si>
  <si>
    <t>2019-2020学年项目目标：1.通过实施“特色学校建设工程”，促进学校内涵发展、特色发展，逐步形成自己的特色文化和独特风格，成为现在学校管理改革的示范校、名校。2.通过实施“校长领导力提升工程”，开展全方位培养打造，培养一支优秀的名校长队伍，为勐海教育播撒金色种子，引领勐海教育发展，3.通过实施“班主任专业能力提升工程”，开展班主任管理和育人能力提升培训，培养一支优秀的名班主任队伍，引领班级管理和育人能力的提升。4.通过实施“教师专业素养提升工程”，培养一支能有效地实施素质教育且具有现代化教育教学理念的优秀名师队伍，引领区域内教师整体发展。                                                        其中2019年度目标：1.通过实施“校长领导力提升工程”，开展全方位培养打造，培养一支优秀的名校长队伍，为勐海教育播撒金色种子，引领勐海教育发展，2.通过实施“班主任专业能力提升工程”，开展班主任管理和育人能力提升培训，培养一支优秀的名班主任队伍，引领班级管理和育人能力的提升。3.通过实施“教师专业素养提升工程”，培养一支能有效地实施素质教育且具有现代化教育教学理念的优秀名师队伍，引领区域内教师整体发展。</t>
  </si>
  <si>
    <t>1.派出14名后备校长、后备副校长到北京进行培训，为勐海培养了校长后备队伍。2.派出29名班主任参加12月在广东组织的“传承•创新--第二期新时代中小学班主任德育研修班”培训。3.通过杭州26人、长沙30人、成都10人、北京6人、励耘杯观摩活动（51人其中青岛27人、北海12人、北京12人）、成都22人，小计145人的教师培训，从教师角度发展教师专业，提高教师队伍素质。</t>
  </si>
  <si>
    <t>培训校长、教师、教科研人员人数（人）</t>
  </si>
  <si>
    <t>合作时间（年）</t>
  </si>
  <si>
    <t>协议价格(万元）</t>
  </si>
  <si>
    <t>培训效果良好，促进教育发展。</t>
  </si>
  <si>
    <t>良好</t>
  </si>
  <si>
    <t>加强行政、教师、教科队伍的建设，有利于后期全县教育的发展</t>
  </si>
  <si>
    <t>校长、教师、教科室人员满意度</t>
  </si>
  <si>
    <t>满意</t>
  </si>
  <si>
    <t>项目分三年实施，2019年为第一年。</t>
  </si>
  <si>
    <t>2019年教育发展专项资金</t>
  </si>
  <si>
    <t>1、解决中介机构服务费478.06万元，保障建设项目顺利推进；2、开展学校体卫艺活动，提高青少年学生身体素质、运动技能和健康水平；3、促进勐海县教育均衡发展和促进教育公平。</t>
  </si>
  <si>
    <t>1、已支付中介机构服务费478.06万元，保障建设项目顺利推进；3、通过开展校园足球嘉年华活动等文体活动提高了勐海县青少年学生身体素质、运动技能和健康水平；4通过教育质量检测等工作一定程度上促进了勐海县教育均衡发展和促进教育公平。</t>
  </si>
  <si>
    <t>中小学校运动会开展次数（次）</t>
  </si>
  <si>
    <t>中小学校运动会参与率</t>
  </si>
  <si>
    <t>义务教育质量检测覆盖学校数（所）（初中8所、小学12所）</t>
  </si>
  <si>
    <t>义务教育质量检测抽检人数（人）</t>
  </si>
  <si>
    <t>全国首届校园足球嘉年华活动参与队伍数量（支）</t>
  </si>
  <si>
    <t>全国首届校园足球嘉年华活动参与地区数（个）</t>
  </si>
  <si>
    <t>解决产生的中介机构服务费</t>
  </si>
  <si>
    <t>全国首届校园足球嘉年华活动其他地区参与（个）</t>
  </si>
  <si>
    <t>促进勐海县教育均衡发展和促进教育公平</t>
  </si>
  <si>
    <t>持续推进项目建设</t>
  </si>
  <si>
    <t>提高青少年学生身体素质、运动技能和健康水平</t>
  </si>
  <si>
    <t>较好</t>
  </si>
  <si>
    <t>教师、学生、家长满意度</t>
  </si>
  <si>
    <t>安排教科研、控辍保学、学校体卫艺、普通高中建设项目前期费等相关费用</t>
  </si>
  <si>
    <t>安排用于支付开展教科研、师资培训、教育督学及控辍保学、学校体卫艺、安全等综合工作产生的费用及支付勐海县普通高中建设项目前期费、待摊,推进我县普通高中项目建设。</t>
  </si>
  <si>
    <t>解决了开展教科研、师资培训、教育督学及控辍保学、学校体卫艺、安全等综合工作产生的费用及支付勐海县第一中学教学楼防空费有利于推进项目建设。</t>
  </si>
  <si>
    <t>支付资金（万元）</t>
  </si>
  <si>
    <t>≤45</t>
  </si>
  <si>
    <t>推进勐海县普通高中建设项目</t>
  </si>
  <si>
    <t>社会公众和服务对象满意度</t>
  </si>
  <si>
    <t>北师大教育合作经费-勐海县第二幼儿园前期费</t>
  </si>
  <si>
    <t>解决勐海县第二幼儿园建设项目已产生的中介机构服务费。</t>
  </si>
  <si>
    <t>已支付中介机构服务费35.172085万元。</t>
  </si>
  <si>
    <t>资金支出率</t>
  </si>
  <si>
    <t>原因：勐海县第二幼儿园建设项目已不由我局实施，根据已发生的前期费合同计划支付37.4万，实际支出35.172085万元，剩余2.227915万元经与服务方协商不再支出。</t>
  </si>
  <si>
    <t>解决项目前期中介机构服务费</t>
  </si>
  <si>
    <t>资金支出及时率</t>
  </si>
  <si>
    <t>原因：勐海县第二幼儿园建设项目已不由我局实施，根据已发生的前期费合同计划支付37.4万，实际支出35.172082万元，剩余2.227915万元经与服务方协商不再支出。</t>
  </si>
  <si>
    <t>资金投入（万元）</t>
  </si>
  <si>
    <t>解决已产生的中介机构服务费</t>
  </si>
  <si>
    <t xml:space="preserve">满意度
指标 </t>
  </si>
  <si>
    <t>提供服务的中介机构满意度</t>
  </si>
  <si>
    <t>2018年第二批校舍维修改造长效机制专项资金-西定南么小学综合楼</t>
  </si>
  <si>
    <t>完成西定南么小学综合楼规划建设任务100%。</t>
  </si>
  <si>
    <t>完成校舍建筑面积（平方米）</t>
  </si>
  <si>
    <t>资金到位及时率</t>
  </si>
  <si>
    <t>改善学校基础设施薄弱问题</t>
  </si>
  <si>
    <t>受益学生数</t>
  </si>
  <si>
    <t>师生满意度</t>
  </si>
  <si>
    <t>≥80%</t>
  </si>
  <si>
    <t>承揽合同纠纷一案履行相关费用</t>
  </si>
  <si>
    <t>解决体育中心清场回填土工程承揽合同纠纷一案履行相关费用。</t>
  </si>
  <si>
    <t>已支付合同纠纷一案需履行的相关费用291.3428万元。</t>
  </si>
  <si>
    <t>依法执行率</t>
  </si>
  <si>
    <t>资金拨付及时率</t>
  </si>
  <si>
    <t>合同纠纷履行相关费用（万元）</t>
  </si>
  <si>
    <t>解决工程合同纠纷</t>
  </si>
  <si>
    <t>诉讼方满意度</t>
  </si>
  <si>
    <t>勐海县民族体育中心及广场建设项目贷款利息及基金投资收益、贷款本金</t>
  </si>
  <si>
    <t>按时归还2019年度勐海县民族体育中心及广场建设项目拨付融资基金收益、贷款本金、利息，保障项目资金正常供应，推进项目建设。</t>
  </si>
  <si>
    <t>截至目前已按时拨付基金收益、归还融资本金、利息3475.691493万元，保障了勐海县民族体育中心及广场建设项目的顺利实施。</t>
  </si>
  <si>
    <t>资金下达数（万元）</t>
  </si>
  <si>
    <t>资金年内支出率</t>
  </si>
  <si>
    <t>规划建设总建筑面积35778.67平方米的游泳馆、体育馆及配套设施。</t>
  </si>
  <si>
    <t>推进勐海县民族体育中心及广场建设项目</t>
  </si>
  <si>
    <t>项目委托代建方满意度</t>
  </si>
  <si>
    <t>2019年项目前期费</t>
  </si>
  <si>
    <t>1.解决产生的中介机构服务费2.保障项目顺利推进。</t>
  </si>
  <si>
    <t>1.已完成支付中介机构服务费190万元。2.保障项目顺利推进。</t>
  </si>
  <si>
    <t>按照国家法律法规标准合格率</t>
  </si>
  <si>
    <t>资金支出数（万元）</t>
  </si>
  <si>
    <t>2017年全面改善贫困地区义务教育薄弱学校基本办学条件</t>
  </si>
  <si>
    <t>完成景龙小学专用设备购置任务100%。</t>
  </si>
  <si>
    <t>支出资金（万元）</t>
  </si>
  <si>
    <t>按国家质量验收标准一次性验收合格</t>
  </si>
  <si>
    <t>项目进度符合进度计划的比率</t>
  </si>
  <si>
    <t>社会效益</t>
  </si>
  <si>
    <t>改善学校办学条件，让学生进的来、留得住、学得好</t>
  </si>
  <si>
    <t>提高师生生活质量，改善师生学习、生活环境</t>
  </si>
  <si>
    <t>可持续影响</t>
  </si>
  <si>
    <t>为全县经济和社会人口可持续发展及社会主义精神文明建设提供重要保障</t>
  </si>
  <si>
    <t>结余资金为采购质保金，质保期满无质量问题支付。</t>
  </si>
  <si>
    <t>2019年农村义务教育学校公用经费（生均、寄宿制）</t>
  </si>
  <si>
    <t>云南省勐海县友谊学校</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</si>
  <si>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</si>
  <si>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2019年按照小学600元/生.年，对寄宿制学校按照寄宿学生数每生每年再增加200元的标准补助在校学生286人，寄宿学生156人，资金总额19.565万元，公用经费补助资金能够保障学校正常运转，完成教育教学活动和其他日常工作任务，不因资金短缺而影响学校正常的教育教学秩序，教师培训费占学校年度公用经费的比率1%。</t>
  </si>
  <si>
    <t>小学阶段应补助人数（人）</t>
  </si>
  <si>
    <t>寄宿生应补助人数（人）</t>
  </si>
  <si>
    <t>教师培训费占学校年度公用经费的比率</t>
  </si>
  <si>
    <t>≥10%</t>
  </si>
  <si>
    <t>勐海县友谊学校小学部在校学生比较少，学校公用经费相对比较少，且大部分老师的培训差旅费又没有正式发票，回学校报账时，学校未用义务教育公用经费报销给老师，所以出现学校培训费较低。学校以后加以改进，具体措施：1、加大对老师的培训力度。2、完善学校报销制度。</t>
  </si>
  <si>
    <t>补助范围占在校学生数比例</t>
  </si>
  <si>
    <t>补助资金当年到位率</t>
  </si>
  <si>
    <t>小学公用经费人均补助标准（元)</t>
  </si>
  <si>
    <t>寄宿生公用经费在基础标准上人均增加额（元）</t>
  </si>
  <si>
    <t>九年义务教育巩固率</t>
  </si>
  <si>
    <r>
      <t>≧</t>
    </r>
    <r>
      <rPr>
        <sz val="10"/>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</si>
  <si>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</si>
  <si>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</si>
  <si>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义务教育免费年限（小学）（年）</t>
  </si>
  <si>
    <t>家长满意度</t>
  </si>
  <si>
    <t>1、九年义务教育巩固率由勐海县教育体育局统一提供；2、其他资金分别为：中央资金15.509万元，省级资金3.4476万元，州级资金0.06084万元。</t>
  </si>
  <si>
    <t>2019年职工住房补贴（兑现历年退休职工住房补贴）</t>
  </si>
  <si>
    <t>1、专项用于兑现1983 年 12 月 31 日以前参加工作的财政全额拨款行政事业单位退休职工住房补贴；
2、认真根据审核人员名单及时将资金及时足额发放到个人手中。</t>
  </si>
  <si>
    <t>专项用于兑现1983 年 12 月 31 日以前参加工作的财政全额拨款行政事业单位退休职工住房补贴1人；
并及时、足额将发放到个人手中。</t>
  </si>
  <si>
    <t>职工住房补贴发放人数（人）</t>
  </si>
  <si>
    <t>资金专款专用</t>
  </si>
  <si>
    <t>资金发放及时率(2019年内）</t>
  </si>
  <si>
    <t>增进社会福利和体现国家对职工的关怀</t>
  </si>
  <si>
    <t>发放职工满意度</t>
  </si>
  <si>
    <t>关于安排教育系统拖欠民营企业欠款经费</t>
  </si>
  <si>
    <t>1.解决各项目工程款及物资采购款1820.990381万元。2.贯彻落实国家支持民营经济发展决策部署，偿还部分教体系统民营企业、中小企业欠款，减轻民营企业负担，一定程度上助力民营经济发展。</t>
  </si>
  <si>
    <t>1.已支付部分项目工程款及物资采购款1820.990381万元。2.贯彻落实国家支持民营经济发展决策部署，偿还了小部分教体系统民营企业、中小企业欠款，为偿还企业减轻了一定的负担，一定程度上助力民营经济发展。</t>
  </si>
  <si>
    <t>偿还欠款金额（万元）</t>
  </si>
  <si>
    <t>提高国家单位的公信力</t>
  </si>
  <si>
    <t>减轻民营企业负担（解决债务），助力民营经济发展（万元）</t>
  </si>
  <si>
    <t>清欠的民营企业满意度</t>
  </si>
  <si>
    <t>党建工作经费</t>
  </si>
  <si>
    <t>勐海县教育体育局汇总</t>
  </si>
  <si>
    <t>按照上级要求，按时完成学校党建各项任务。</t>
  </si>
  <si>
    <t>专款专用率</t>
  </si>
  <si>
    <t>个别学校开展党建活动较少，经费支出不多，2020年指导学校结合实际开展更多支部活动。</t>
  </si>
  <si>
    <t>2018年至2019年教育系统考务费</t>
  </si>
  <si>
    <t>1、按上级文件完成初中学业水平考试；  2、按标准足额及时发放考试考务费。</t>
  </si>
  <si>
    <t>1、按上级文件完成初中学业水平考试； 2、按标准足额及时发放考试考务费。</t>
  </si>
  <si>
    <t>2018年至2019年教育系统考务费发放人次</t>
  </si>
  <si>
    <t>考试考务费足额发放率</t>
  </si>
  <si>
    <t>按时开考率</t>
  </si>
  <si>
    <t>资金发放及时率（2019年内）</t>
  </si>
  <si>
    <t>效益          指标</t>
  </si>
  <si>
    <t>确保考试相关工作安全、平稳顺利实施</t>
  </si>
  <si>
    <t>高三学生、家长满意度</t>
  </si>
  <si>
    <t>学前教育家庭经济困难幼儿资助资金</t>
  </si>
  <si>
    <t>勐海县教育体育局（9所民办幼儿园）</t>
  </si>
  <si>
    <t xml:space="preserve">  落实第三期学前教育行动计划，加大对家庭经济困难儿童资助力度，保障家庭经济困难儿童接受学前教育的权利。</t>
  </si>
  <si>
    <t xml:space="preserve">  发放学前教育家庭经济困难幼儿资助资金20.355万元，补助1357人次，加大对家庭经济困难儿童资助力度，保障了家庭经济困难儿童接受学前教育的权利。</t>
  </si>
  <si>
    <t>资助幼儿人数（春季）</t>
  </si>
  <si>
    <t>资助幼儿人数（秋季）</t>
  </si>
  <si>
    <t>春季资肋人数占在园幼儿数比例</t>
  </si>
  <si>
    <t>秋季资肋人数占在园幼儿数比例</t>
  </si>
  <si>
    <t>春季建档立卡贫困幼儿资助比例</t>
  </si>
  <si>
    <t>秋季建档立卡贫困幼儿资助比例</t>
  </si>
  <si>
    <t>人均资助标准（元/人.年）</t>
  </si>
  <si>
    <t>补助对象对政策的知晓度</t>
  </si>
  <si>
    <t>（以各民办园提交的调查问卷汇总1-5、7、8题情况汇总测算知晓度），原因分析：知晓度未达到100%主要是学前教育阶段，学生年龄小，部分小朋友的家长文化水平有限，因此对政策理解不透彻。
改进措施：
要求教师在做宣传时，要更认真、仔细、耐心，让家长对政策理解更加透彻。</t>
  </si>
  <si>
    <t>学前教育资助年限</t>
  </si>
  <si>
    <t>≦3年</t>
  </si>
  <si>
    <t>1年</t>
  </si>
  <si>
    <t>受助幼儿满意度</t>
  </si>
  <si>
    <t>原因分析：有部分家长无银行卡，认为补助手续繁杂，对政策理解不透彻等，改进措施：继续加强宣传及解释工作。</t>
  </si>
  <si>
    <t>其他资金为：中央资金16.2418万元，省级资金2.51356万元，州级资金0.177万元。</t>
  </si>
  <si>
    <t>农村教育阶段家庭经济困难寄宿生生活补助资金</t>
  </si>
  <si>
    <t xml:space="preserve"> 巩固城乡义务教育经费保障机制，对城乡义务教育学校寄宿学生提供生活补助，帮助家庭经济困难学生顺利就学，提升义务教育巩固率。</t>
  </si>
  <si>
    <t xml:space="preserve">2019年春季学期，共发放补助资金 11.85万元，受益273人，实现寄宿学生补助全覆盖，经费有保障，帮助家庭经济困难学生顺利就学，提升义务教育巩固率，阻断贫困代际传递，助力脱贫攻坚。
</t>
  </si>
  <si>
    <t>年度指标值</t>
  </si>
  <si>
    <t>小学阶段应补助人数（2019年）</t>
  </si>
  <si>
    <t>建档立卡学生覆盖率</t>
  </si>
  <si>
    <t>小学人均补助标准</t>
  </si>
  <si>
    <t>1000元</t>
  </si>
  <si>
    <t>其中：中央资金9.4983万元，省级资金2.6177万元,县级资金2.1840万元。</t>
  </si>
  <si>
    <t>教育发展专项-勐海县2019年《助学兴教》奖励金</t>
  </si>
  <si>
    <t>激励学生勤奋学习、积极向上，德智体全面发展。</t>
  </si>
  <si>
    <t>激励了学生勤奋学习、积极向上，促进了学生德智体全面发展。</t>
  </si>
  <si>
    <t>产出         指标</t>
  </si>
  <si>
    <t>奖励人数</t>
  </si>
  <si>
    <t>效益         指标</t>
  </si>
  <si>
    <t>促进学生成绩提升</t>
  </si>
  <si>
    <t>激励学生勤奋学习、积极向上，德智体全面发展</t>
  </si>
  <si>
    <t>满意度       指标</t>
  </si>
  <si>
    <t>家长学生满意度</t>
  </si>
  <si>
    <t>部门整体支出绩效自评报告</t>
  </si>
  <si>
    <t>一、部门基本情况</t>
  </si>
  <si>
    <t>（一）部门概况</t>
  </si>
  <si>
    <t xml:space="preserve">1.勐海县教育体育局主要职能是贯彻教育方针，加快推进体育强国建设部署，执行教育法规，落实教育政策，实施教育管理，深化教育改革，开展教学研究，推行素质教育，编制教育规划，调整教育结构，筹措教育经费，改善办学条件，建设教师队伍，检查课程计划，开展教育评估，提高教育程度，发展民族教育事业，促进群众体育、竟技体育、青少年体育发展。
2.机构、人员及车辆情况。勐海县教育体育局单位人员编制69人、车辆编制2辆。截止2019年12月31日，勐海县教育体育局单位实有人数65人，在职人员控制率为94.2%；实有车辆3辆（含2019年机构改革，少体校并入1辆）。
3.决算编报范围。纳入勐海县教育体育局2019年度部门决算编报的单位共1个，为勐海县教育体育局，执行政府会计制度。  
</t>
  </si>
  <si>
    <t>（二）部门绩效目标的设立情况</t>
  </si>
  <si>
    <t>紧扣党的教育方针政策和加快推进体育强国建设部署，根据部门职能职责及行业发展规划，一是落实教育民生（配套）政策，不断健全家庭经济困难学生资助体系，深入推进教育精准脱贫，落实各项教育补助政策，贯彻落实九年义务教育免费政策，落实勐海县高中阶段免费教育，切实减轻人民群众负担，解决学生上学难的问题，使学生“进得来，留得住，学得好”，为学生创造良好的学习环境；二是教育事业发展，围绕办好人民满意的教育这一总目标，全面发展各级各类教育。三是教育条件改善，不断改善学校、幼儿园办学条件。</t>
  </si>
  <si>
    <t>（三）部门整体收支情况</t>
  </si>
  <si>
    <t>我单位2019年总收入160,999,224.26元，其中一般公共预算财政拨款收入151,040,480.42元，政府性基金预算财政拨款收入874,250.00元，其他收入9,084,493.84元,；2019年单位总支出171,812,508.11元，其中基本支出21,684,681.81元，项目支出150,127,826.30元。</t>
  </si>
  <si>
    <t>（四）部门预算管理制度建设情况</t>
  </si>
  <si>
    <t>严格遵守《中华人民共和国会计法》、《中华人民共和国预算法》等国家法律法规，并结合单位实际，制定了《勐海县教育系统内部控制制度（试行）》等内部管理制度。</t>
  </si>
  <si>
    <t>二、绩效自评工作情况</t>
  </si>
  <si>
    <t>（一）绩效自评的目的</t>
  </si>
  <si>
    <t xml:space="preserve">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
</t>
  </si>
  <si>
    <t>（三）自评组织过程</t>
  </si>
  <si>
    <t>1.前期准备</t>
  </si>
  <si>
    <t>（1）按照《勐海县财政局关于开展2019年度县级部门整体预算和项目预算绩效自评的通知》的通知〔海财绩字〔2020〕4号〕文件要求，制定勐海县教育体育系统2019年度县级部门整体预算和项目预算绩效自评的工作方案。
（2）按照工作方案，勐海县教育体育局召集各股室（中心）集中按照分工职责讨论确定评价指标，规范指标设置。6月5日召集下属各学校召开绩效评价工作部署及培训会议。</t>
  </si>
  <si>
    <t>2.组织实施</t>
  </si>
  <si>
    <t xml:space="preserve">
（1）局机关本级根据部门财务人员在各股室（中心）人员的全力配合下，根据自评方案对所掌握的有关资料进行分类、整理和分析。
（2）根据业务资料、财务资料，按照自评方案对履职效益或质量做出评判。
（3）形成评价结论并撰写本级自评报告。
</t>
  </si>
  <si>
    <t>三、评价情况分析及综合评价结论</t>
  </si>
  <si>
    <t xml:space="preserve">经过对财务资料、统计数据等有关资料的分析，对部门整体支出“目标设定”的合理性、相关性、明确性，“预算配置”的合理性、科学性，“预算执行、管理”的合法合规性、完整性，“资产管理”的合法合规性、规范性，“履职产出和效果”的真实性、相关性等方面进行全面详细分析计算，2019年度部门整体支出绩效自评综合得分92分，评价结果为“优”。
</t>
  </si>
  <si>
    <t>四、存在的问题和整改情况</t>
  </si>
  <si>
    <t xml:space="preserve">根据本次绩效评价情况，存在预算执行中预算调整率、结余结转率较高；单位内部管理制度不够完善健全等问题。
针对上述问题，勐海县教育体育局将加强制度建设，建立健全内部管理办法，提高预算管理水平。
</t>
  </si>
  <si>
    <t>五、绩效自评结果应用</t>
  </si>
  <si>
    <t xml:space="preserve">2019年度部门整体支出绩效自评综合得分90分，评价结果为“优 ”。根据本部门绩效自评结果中存在的问题，勐海县教育体育局将加强制度建设，建立健全内部管理办法，提高预算管理水平。
</t>
  </si>
  <si>
    <t>六、主要经验及做法</t>
  </si>
  <si>
    <r>
      <rPr>
        <sz val="10"/>
        <color indexed="8"/>
        <rFont val="宋体"/>
        <family val="0"/>
      </rPr>
      <t>根据国家相关法</t>
    </r>
    <r>
      <rPr>
        <sz val="10"/>
        <rFont val="宋体"/>
        <family val="0"/>
      </rPr>
      <t>律法规和部门规章的有关规定开展本次部门整体支出绩效自评，在实施过程中，由财基股负责牵头，相关业务股室（中心）积极配合收集、提供与评价项目有关的政策及相关资料，分工协作完成部门整体支出绩效评价报告。</t>
    </r>
  </si>
  <si>
    <t>七、其他需说明的情况</t>
  </si>
  <si>
    <t>部门整体支出绩效自评表</t>
  </si>
  <si>
    <t>目标</t>
  </si>
  <si>
    <t>任务名称</t>
  </si>
  <si>
    <t>编制预算时提出的2019年任务及措施</t>
  </si>
  <si>
    <t>绩效指标实际执行情况</t>
  </si>
  <si>
    <t>执行情况与年初预算的对比</t>
  </si>
  <si>
    <t>相关情况说明</t>
  </si>
  <si>
    <t>职责履行良好</t>
  </si>
  <si>
    <t>教育事业发展</t>
  </si>
  <si>
    <t>贯彻教育方针，执行教育法规，落实教育政策，实施教育管理，深化教育改革，开展教学研究，推行素质教育，编制教育规划，调整教育结构，筹措教育经费，改善办学条件，建设教师队伍，检查课程计划，开展教育评估，提高教育程度，发展民族教育事业。</t>
  </si>
  <si>
    <t xml:space="preserve"> 在县委、县政府及州主管部门的正确领导下，在社会各界的大力支持及全县广大教育体育工作者的共同努力下，勐海县教育体育事业稳步发展，办学条件不断改善，教育管理卓有成效，教学质量稳步提高，校园生活进一步丰富。勐海县2019—2020学年初，全县共有各级各类学校（园）152所。2019-2020学年初高中阶段在校生（县域内）2504人，中等职业教育在校生1249人，幼儿在园（班）人数9253人，九年义务教育在校生37761人。全县各级各类学校教职工3603人。2019年学前三年毛入园率89.01%，小学学龄儿童净入学率99.88%，初中阶段毛入学率114.8%，九年义务教育巩固率90.82%，小学学生辍学率0.05%，初中学生辍学率0.11%，中小学残疾儿童入学率100%。2019年教育体育系统完工、在建、办理前期项目共计57个，其中2019年完工项目共28个，投资30054万元，建设面积82661平方米；在建项目共11个，投资6908万元，建设面积18491平方米；办理前期工作的项目共18个项目。</t>
  </si>
  <si>
    <t>预算执行情况与年初预算基本保持一致</t>
  </si>
  <si>
    <t>落实教育民生（配套）政策</t>
  </si>
  <si>
    <t>落实各项教育补助政策，切实减轻人民群众负担，贯彻落实九年义务教育免费政策，落实勐海县高中阶段免费教育，解决学生上学难的问题，使学生“进得来，留得住，学得好”，为学生创造良好的学习环境。</t>
  </si>
  <si>
    <t>1.2019年贯彻落实了学前家庭经济困难学生生活补助、城乡义务教育家庭经济困难学生生活补助、普通高中建档立卡贫困户学生生活补助等11 项学生资助免补政策，涉及资金共5306.13万元，受益85603人次。2019年秋季学期，义务教育阶段“城乡义务教育寄宿学生生活费补助”范围进行了重大调整，由对寄宿学生全覆盖补助，调整为对部分学生进行补助。勐海镇中学在认定补助对象时，本着谨慎的原则进行评审，由于认定时间过长，未能在当年完成发放工作，于2020年4月23日完成发放。2.贯彻落实了9年义务教育免费政策，落实勐海县高中3年阶段免费教育。</t>
  </si>
  <si>
    <t>履职效益明显</t>
  </si>
  <si>
    <t>发展素质教育,推进教育公平,提高地区人民综合素质、培养德智体美全面发展的社会主义建设者和接班人，有利于民族振兴、社会进步。</t>
  </si>
  <si>
    <t>勐海县教育体育局发展素质教育,推进教育公平,提高地区人民综合素质、培养德智体美全面发展的社会主义建设者和接班人，有利于民族振兴、社会进步，2019年高考上线率99.71%，其中一本率5.19%。</t>
  </si>
  <si>
    <t>完成</t>
  </si>
  <si>
    <t>社会公众或服务对象满意度</t>
  </si>
  <si>
    <t>学生家长满意度达到90%以上</t>
  </si>
  <si>
    <t>满意度90%以上</t>
  </si>
  <si>
    <t>预算配置科学</t>
  </si>
  <si>
    <t>预算编制科学</t>
  </si>
  <si>
    <t>年度履职目标编制科学，年度预算与履职目标衔接紧密。预算编制依据充分、数据详实、结构优化、细化可执行。基础信息完善、数据更新及时、依据真实完整。项目预算整合归类合理，目标明确，项目储备充分、完整。</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</si>
  <si>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较充分、完整。</t>
  </si>
  <si>
    <t>预算编制科学、配置合理。</t>
  </si>
  <si>
    <t>基本支出足额保障</t>
  </si>
  <si>
    <t>及时对人员、车辆、资产等信息进行动态更新工作，确保基础信息数据的及时性、准确性和完整性，保证基本支出预算无缺口。</t>
  </si>
  <si>
    <t>2019年财政拨款支出160,197,062.92元其中：基本支出21,623,975.30元占总支出的13.5%，基本支出合理完成，充分保障机构正常运转。</t>
  </si>
  <si>
    <t>确保重点支出安排</t>
  </si>
  <si>
    <t>各股室中心履行职责保障有力，确保重点任务完成目标。</t>
  </si>
  <si>
    <t>2019年财政拨款支出160,197,062.92元其中：项目支出138,573,087.62元、占总支出的86.5%，用于全面贯彻党的教育方针政策，全面促进教育事业发展。</t>
  </si>
  <si>
    <t>履行部门主要职责和完成重点任务得到有力保障。</t>
  </si>
  <si>
    <t>严控“三公经费”支出</t>
  </si>
  <si>
    <t>按照“三公经费”只减不增的要求，厉行节约，确保2019年部门“三公经费”预算数不超过上年预算数。</t>
  </si>
  <si>
    <t>2019年单位“三公经费”预算数250,000.00元，2018年单位“三公经费”预算数250,000.00元，与上年持平。</t>
  </si>
  <si>
    <t>预算执行有效</t>
  </si>
  <si>
    <t>严格预算执行</t>
  </si>
  <si>
    <t>严格按照预算批复执行预算，完成既定事业任务目标，采取有效措施，加快预算执行进度。</t>
  </si>
  <si>
    <t>上年财政拨款结余13,285,001.40元（Z01-1表合计28行3栏），财政拨款收入151,914,730.42元（Z01-1表合计26行3栏），支出160,197,062.92元，结余5,002,668.90元（Z01-1表合计82行19栏），本年结转结余变动率-37.66%。</t>
  </si>
  <si>
    <t>本年严格按照预算批复执行预算，完成既定事业任务目标，采取有效措施，加快预算执行进度，结余结转资金较上年减少。</t>
  </si>
  <si>
    <t>严控结转结余</t>
  </si>
  <si>
    <t>严格按照《勐海县清理盘活结余结转资金实施方案》的要求，严控结转资金规模，按照结转结余资金审批程序报批、交回、使用，并按照相关账务处理规定进行账务处理。</t>
  </si>
  <si>
    <t xml:space="preserve">2019年度年末结转和结余10848575.49元，与2018年度年末结转和结余25945610.97元相比减少15097035.48元，下降58.19 %。
</t>
  </si>
  <si>
    <t>项目组织良好</t>
  </si>
  <si>
    <t>项目管理机构健全，实施主体责任明确，严格按照批复的项目支出预算组织项目实施；加强部门内部资金使用的监督检查，并在项目实施完成后及时组织验收。</t>
  </si>
  <si>
    <t>项目实施主体责任明确，严格按照批复的项目支出预算组织项目实施；加强部门内部资金使用的监督检查，并在项目实施完成后及时组织验收。</t>
  </si>
  <si>
    <t xml:space="preserve">项目组织良好
</t>
  </si>
  <si>
    <t>“三公经费”节支增效</t>
  </si>
  <si>
    <t>按照“三公经费”只减不增的要求，确保2019年部门“三公经费”决算数小于上年决算数。</t>
  </si>
  <si>
    <t>2019年单位“三公经费”决算数171217.83元，2018年单位“三公经费”决算数178125.21元，减少6907.38元，下降3.88 %。</t>
  </si>
  <si>
    <t>预算管理规范</t>
  </si>
  <si>
    <t>管理制度健全</t>
  </si>
  <si>
    <t>健全内部控制制度，确保经费使用合理合法合规</t>
  </si>
  <si>
    <t>制定了《勐海县教育系统内部控制制度（试行）》制度，暂未正式发文，加强预算绩效管理，提高财政资金使用效益。</t>
  </si>
  <si>
    <t>信息公开及时完整</t>
  </si>
  <si>
    <t>切实履行预决算公开的责任和义务，按照规定的时限完成部门2019年预算信息及“三公经费”预算的公开，完成部门2018年决算公开，并将预决算公开情况报县财政局。积极做好公开信息的解读和舆情应对工作。</t>
  </si>
  <si>
    <t>在勐海县教育体育局门户网站上对2019年部门预算、2018年决算向社会进行了公开，并对其中的机关运行经费的安排、使用等重要事项作出说明。</t>
  </si>
  <si>
    <t>信息公开及时完整。</t>
  </si>
  <si>
    <t>2019部门决算暂未公开，等待部门决算批复后按要求时限公开。</t>
  </si>
  <si>
    <t>资产管理使用规范有效</t>
  </si>
  <si>
    <t>按《云南省行政事业单位国有资产配置管理办法》（云政办函2014 126号），《事业单位国有资产管理暂行办法》（中华人民共和国财政部令﹝第36号﹞）进行国有资产管理，对部门国有资产及时进行登记、管理、清查，维护国有资产安全完整，实现合理配置充分有效利用。</t>
  </si>
  <si>
    <t>按《勐海县财政局关于开展全县行政事业单位国有资产清理工作的通知》要求，组织系统内各预算单位进行培训，对截止2018年12月31日止的资产开展清理清查工作，并将清查结果报送至县财政部门。</t>
  </si>
  <si>
    <t>清理出盘亏资产共计2535.06万元；盘盈办公设备229658件，盘盈房屋19幢27814.23平方米，盘盈其他资产69231件；待报废办公设备21371件1258.49万元；待报废车辆1辆2万元；待报废房屋19幢3650平方米136.73万元；待报废其他资产32件68.15万元。</t>
  </si>
  <si>
    <t>上报的清理结果还未经县财政部门核实，2020年按《西双版纳州财政局关于开展2020年度行政事业单位资产清查工作的通知》文件，对截止2019年12月31日止的资产再次清查核实。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</si>
</sst>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_ "/>
  </numFmts>
  <fonts count="54">
    <font>
      <sz val="10"/>
      <name val="Arial"/>
      <family val="2"/>
    </font>
    <font>
      <sz val="11"/>
      <name val="宋体"/>
      <family val="0"/>
    </font>
    <font>
      <sz val="11"/>
      <color indexed="8"/>
      <name val="宋体"/>
      <family val="0"/>
    </font>
    <font>
      <b/>
      <sz val="18"/>
      <color indexed="8"/>
      <name val="宋体"/>
      <family val="0"/>
    </font>
    <font>
      <sz val="10"/>
      <color indexed="8"/>
      <name val="宋体"/>
      <family val="0"/>
    </font>
    <font>
      <sz val="11"/>
      <name val="Arial"/>
      <family val="2"/>
    </font>
    <font>
      <sz val="10"/>
      <name val="宋体"/>
      <family val="0"/>
    </font>
    <font>
      <b/>
      <sz val="10"/>
      <color indexed="8"/>
      <name val="宋体"/>
      <family val="0"/>
    </font>
    <font>
      <sz val="22"/>
      <name val="黑体"/>
      <family val="3"/>
    </font>
    <font>
      <sz val="9"/>
      <name val="宋体"/>
      <family val="0"/>
    </font>
    <font>
      <sz val="12"/>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indexed="8"/>
      <name val="Calibri"/>
      <family val="0"/>
    </font>
    <font>
      <sz val="10"/>
      <color rgb="FF000000"/>
      <name val="宋体"/>
      <family val="0"/>
    </font>
    <font>
      <sz val="10"/>
      <color theme="1"/>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 fillId="0" borderId="0">
      <alignment vertical="center"/>
      <protection/>
    </xf>
  </cellStyleXfs>
  <cellXfs count="160">
    <xf numFmtId="0" fontId="0" fillId="0" borderId="0" xfId="0" applyAlignment="1">
      <alignment/>
    </xf>
    <xf numFmtId="0" fontId="2" fillId="0" borderId="0" xfId="0" applyFont="1" applyFill="1" applyBorder="1" applyAlignment="1">
      <alignment/>
    </xf>
    <xf numFmtId="0" fontId="0" fillId="0" borderId="0" xfId="0" applyFont="1" applyFill="1" applyAlignment="1">
      <alignment horizontal="center" vertical="center"/>
    </xf>
    <xf numFmtId="0" fontId="2" fillId="0" borderId="0" xfId="0" applyFont="1" applyFill="1" applyBorder="1" applyAlignment="1">
      <alignment wrapText="1"/>
    </xf>
    <xf numFmtId="0" fontId="3" fillId="0" borderId="0" xfId="0" applyFont="1" applyFill="1" applyBorder="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xf>
    <xf numFmtId="0" fontId="1" fillId="0" borderId="0" xfId="0" applyFont="1" applyFill="1" applyAlignment="1">
      <alignment horizontal="center" vertical="center"/>
    </xf>
    <xf numFmtId="0" fontId="35"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49" fontId="1" fillId="0" borderId="9" xfId="63" applyNumberFormat="1" applyFont="1" applyFill="1" applyBorder="1" applyAlignment="1">
      <alignment horizontal="left" vertical="center" wrapText="1"/>
      <protection/>
    </xf>
    <xf numFmtId="49" fontId="6"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49" fontId="2" fillId="0" borderId="9" xfId="63" applyNumberFormat="1" applyFont="1" applyFill="1" applyBorder="1" applyAlignment="1">
      <alignment horizontal="left" vertical="center" wrapText="1"/>
      <protection/>
    </xf>
    <xf numFmtId="49" fontId="1" fillId="0" borderId="9"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49" fillId="0" borderId="9" xfId="0" applyNumberFormat="1" applyFont="1" applyFill="1" applyBorder="1" applyAlignment="1">
      <alignment horizontal="left" vertical="center" wrapText="1"/>
    </xf>
    <xf numFmtId="180" fontId="49" fillId="0" borderId="9" xfId="0" applyNumberFormat="1" applyFont="1" applyFill="1" applyBorder="1" applyAlignment="1">
      <alignment horizontal="left" vertical="center" wrapText="1"/>
    </xf>
    <xf numFmtId="4" fontId="2" fillId="0" borderId="0" xfId="0" applyNumberFormat="1" applyFont="1" applyFill="1" applyBorder="1" applyAlignment="1">
      <alignment/>
    </xf>
    <xf numFmtId="180" fontId="2" fillId="0" borderId="9" xfId="0" applyNumberFormat="1" applyFont="1" applyFill="1" applyBorder="1" applyAlignment="1">
      <alignment horizontal="left" vertical="center" wrapText="1"/>
    </xf>
    <xf numFmtId="0" fontId="2"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3" fillId="0" borderId="0" xfId="0" applyFont="1" applyFill="1" applyAlignment="1">
      <alignment horizontal="center" vertical="center"/>
    </xf>
    <xf numFmtId="0" fontId="7" fillId="0" borderId="0" xfId="0" applyFont="1" applyFill="1" applyAlignment="1">
      <alignment horizontal="center" vertical="center"/>
    </xf>
    <xf numFmtId="0" fontId="50" fillId="0" borderId="0" xfId="0" applyNumberFormat="1" applyFont="1" applyFill="1" applyBorder="1" applyAlignment="1" applyProtection="1">
      <alignment horizontal="right" vertical="center"/>
      <protection/>
    </xf>
    <xf numFmtId="0" fontId="5"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180" fontId="6" fillId="0" borderId="9" xfId="0" applyNumberFormat="1" applyFont="1" applyFill="1" applyBorder="1" applyAlignment="1">
      <alignment horizontal="left" vertical="center" wrapText="1"/>
    </xf>
    <xf numFmtId="0" fontId="2" fillId="0" borderId="16" xfId="0" applyFont="1" applyFill="1" applyBorder="1" applyAlignment="1">
      <alignment horizontal="center" vertical="center"/>
    </xf>
    <xf numFmtId="49" fontId="51" fillId="0" borderId="9" xfId="0" applyNumberFormat="1" applyFont="1" applyFill="1" applyBorder="1" applyAlignment="1">
      <alignment horizontal="left" vertical="center" wrapText="1"/>
    </xf>
    <xf numFmtId="0" fontId="2" fillId="0" borderId="17" xfId="0" applyFont="1" applyFill="1" applyBorder="1" applyAlignment="1">
      <alignment horizontal="center" vertical="center"/>
    </xf>
    <xf numFmtId="180" fontId="4" fillId="0" borderId="9" xfId="0" applyNumberFormat="1" applyFont="1" applyFill="1" applyBorder="1" applyAlignment="1">
      <alignment horizontal="left" vertical="center" wrapText="1"/>
    </xf>
    <xf numFmtId="0" fontId="2" fillId="0" borderId="18" xfId="0" applyFont="1" applyFill="1" applyBorder="1" applyAlignment="1">
      <alignment horizontal="center" vertical="center"/>
    </xf>
    <xf numFmtId="180" fontId="51" fillId="0" borderId="9" xfId="0" applyNumberFormat="1" applyFont="1" applyFill="1" applyBorder="1" applyAlignment="1">
      <alignment horizontal="left" vertical="center" wrapText="1"/>
    </xf>
    <xf numFmtId="0" fontId="4"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horizontal="center" vertical="center" wrapText="1"/>
    </xf>
    <xf numFmtId="0" fontId="52" fillId="0" borderId="9"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9" xfId="0" applyFont="1" applyFill="1" applyBorder="1" applyAlignment="1">
      <alignment vertical="center" wrapText="1"/>
    </xf>
    <xf numFmtId="0" fontId="52" fillId="0" borderId="9" xfId="0" applyFont="1" applyFill="1" applyBorder="1" applyAlignment="1">
      <alignment horizontal="center" wrapText="1"/>
    </xf>
    <xf numFmtId="0" fontId="52"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181" fontId="6" fillId="0" borderId="9" xfId="0" applyNumberFormat="1" applyFont="1" applyFill="1" applyBorder="1" applyAlignment="1">
      <alignment horizontal="center" vertical="center" wrapText="1"/>
    </xf>
    <xf numFmtId="9" fontId="52"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181" fontId="52" fillId="0" borderId="9"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right" vertical="center" wrapText="1"/>
      <protection/>
    </xf>
    <xf numFmtId="0" fontId="52" fillId="0" borderId="15"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9" fontId="51" fillId="0" borderId="9"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19" xfId="0" applyFont="1" applyFill="1" applyBorder="1" applyAlignment="1">
      <alignment horizontal="center" vertical="center" wrapText="1"/>
    </xf>
    <xf numFmtId="10" fontId="6" fillId="0" borderId="9" xfId="0" applyNumberFormat="1" applyFont="1" applyFill="1" applyBorder="1" applyAlignment="1">
      <alignment horizontal="center" vertical="center" wrapText="1"/>
    </xf>
    <xf numFmtId="10" fontId="52"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52" fillId="0" borderId="9" xfId="0" applyNumberFormat="1" applyFont="1" applyFill="1" applyBorder="1" applyAlignment="1" applyProtection="1">
      <alignment horizontal="center" vertical="center" wrapText="1"/>
      <protection/>
    </xf>
    <xf numFmtId="0" fontId="52" fillId="0" borderId="12" xfId="0" applyFont="1" applyFill="1" applyBorder="1" applyAlignment="1">
      <alignment horizontal="center" vertical="center" wrapText="1"/>
    </xf>
    <xf numFmtId="0" fontId="6" fillId="0" borderId="9" xfId="0" applyFont="1" applyFill="1" applyBorder="1" applyAlignment="1">
      <alignment horizontal="center" vertical="center" textRotation="255" wrapText="1"/>
    </xf>
    <xf numFmtId="0" fontId="6" fillId="0" borderId="9" xfId="63"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9" fontId="4" fillId="0" borderId="11" xfId="0" applyNumberFormat="1" applyFont="1" applyFill="1" applyBorder="1" applyAlignment="1">
      <alignment horizontal="center" vertical="center" wrapText="1"/>
    </xf>
    <xf numFmtId="9" fontId="51" fillId="0" borderId="11"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180" fontId="52" fillId="0" borderId="9" xfId="0" applyNumberFormat="1" applyFont="1" applyFill="1" applyBorder="1" applyAlignment="1">
      <alignment vertical="center" wrapText="1"/>
    </xf>
    <xf numFmtId="0" fontId="4" fillId="0" borderId="9" xfId="63" applyFont="1" applyFill="1" applyBorder="1" applyAlignment="1">
      <alignment horizontal="center" vertical="center" wrapText="1"/>
      <protection/>
    </xf>
    <xf numFmtId="9" fontId="6" fillId="0" borderId="9" xfId="0" applyNumberFormat="1" applyFont="1" applyFill="1" applyBorder="1" applyAlignment="1" applyProtection="1">
      <alignment horizontal="center" vertical="center" wrapText="1"/>
      <protection/>
    </xf>
    <xf numFmtId="9" fontId="4" fillId="0" borderId="9" xfId="0" applyNumberFormat="1" applyFont="1" applyFill="1" applyBorder="1" applyAlignment="1" applyProtection="1">
      <alignment horizontal="center" vertical="center" wrapText="1"/>
      <protection/>
    </xf>
    <xf numFmtId="9" fontId="6" fillId="0" borderId="9" xfId="0" applyNumberFormat="1" applyFont="1" applyFill="1" applyBorder="1" applyAlignment="1">
      <alignment vertical="center" wrapText="1"/>
    </xf>
    <xf numFmtId="9" fontId="52" fillId="0" borderId="9" xfId="0" applyNumberFormat="1" applyFont="1" applyFill="1" applyBorder="1" applyAlignment="1">
      <alignment vertical="center" wrapText="1"/>
    </xf>
    <xf numFmtId="0" fontId="6" fillId="0" borderId="9" xfId="0" applyNumberFormat="1" applyFont="1" applyFill="1" applyBorder="1" applyAlignment="1" applyProtection="1">
      <alignment vertical="center" wrapText="1"/>
      <protection/>
    </xf>
    <xf numFmtId="0" fontId="52" fillId="0" borderId="9" xfId="0" applyNumberFormat="1" applyFont="1" applyFill="1" applyBorder="1" applyAlignment="1" applyProtection="1">
      <alignment vertical="center" wrapText="1"/>
      <protection/>
    </xf>
    <xf numFmtId="9" fontId="6" fillId="0" borderId="9" xfId="0" applyNumberFormat="1" applyFont="1" applyFill="1" applyBorder="1" applyAlignment="1">
      <alignment horizontal="right" vertical="center" wrapText="1"/>
    </xf>
    <xf numFmtId="9" fontId="52" fillId="0" borderId="9" xfId="0" applyNumberFormat="1" applyFont="1" applyFill="1" applyBorder="1" applyAlignment="1">
      <alignment horizontal="right" vertical="center" wrapText="1"/>
    </xf>
    <xf numFmtId="0" fontId="6" fillId="0" borderId="9" xfId="0" applyFont="1" applyFill="1" applyBorder="1" applyAlignment="1">
      <alignment horizontal="right" vertical="center" wrapText="1"/>
    </xf>
    <xf numFmtId="0" fontId="52" fillId="0" borderId="9" xfId="0" applyFont="1" applyFill="1" applyBorder="1" applyAlignment="1">
      <alignment horizontal="right" vertical="center" wrapText="1"/>
    </xf>
    <xf numFmtId="0" fontId="52" fillId="0" borderId="9" xfId="0" applyFont="1" applyFill="1" applyBorder="1" applyAlignment="1">
      <alignment horizontal="center" vertical="center" textRotation="255"/>
    </xf>
    <xf numFmtId="0" fontId="52" fillId="0" borderId="9" xfId="0" applyFont="1" applyFill="1" applyBorder="1" applyAlignment="1">
      <alignment horizontal="center" vertical="center"/>
    </xf>
    <xf numFmtId="9" fontId="52" fillId="0" borderId="9" xfId="0" applyNumberFormat="1" applyFont="1" applyFill="1" applyBorder="1" applyAlignment="1">
      <alignment vertical="center"/>
    </xf>
    <xf numFmtId="0" fontId="52" fillId="0" borderId="9" xfId="0" applyFont="1" applyFill="1" applyBorder="1" applyAlignment="1">
      <alignment vertical="center"/>
    </xf>
    <xf numFmtId="0" fontId="52" fillId="0" borderId="9" xfId="0" applyFont="1" applyFill="1" applyBorder="1" applyAlignment="1">
      <alignment horizontal="right" vertical="center"/>
    </xf>
    <xf numFmtId="0" fontId="52" fillId="0" borderId="9" xfId="0" applyFont="1" applyFill="1" applyBorder="1" applyAlignment="1">
      <alignment horizontal="center" vertical="center"/>
    </xf>
    <xf numFmtId="0" fontId="52" fillId="0" borderId="10" xfId="0" applyFont="1" applyFill="1" applyBorder="1" applyAlignment="1">
      <alignment vertical="center" wrapText="1"/>
    </xf>
    <xf numFmtId="0" fontId="4" fillId="0" borderId="0" xfId="0" applyFont="1" applyFill="1" applyAlignment="1">
      <alignment horizontal="center" vertical="center" wrapText="1"/>
    </xf>
    <xf numFmtId="9" fontId="6" fillId="0" borderId="9" xfId="0" applyNumberFormat="1" applyFont="1" applyFill="1" applyBorder="1" applyAlignment="1">
      <alignment horizontal="left" vertical="center" wrapText="1"/>
    </xf>
    <xf numFmtId="9" fontId="6" fillId="0" borderId="9" xfId="25" applyNumberFormat="1" applyFont="1" applyFill="1" applyBorder="1" applyAlignment="1" applyProtection="1">
      <alignment horizontal="center" vertical="center" wrapText="1"/>
      <protection/>
    </xf>
    <xf numFmtId="0" fontId="52" fillId="0" borderId="9" xfId="0" applyFont="1" applyFill="1" applyBorder="1" applyAlignment="1">
      <alignment horizontal="left" vertical="center" wrapText="1"/>
    </xf>
    <xf numFmtId="0" fontId="52" fillId="0" borderId="10" xfId="0" applyFont="1" applyFill="1" applyBorder="1" applyAlignment="1">
      <alignment horizontal="center" vertical="center" textRotation="255" wrapText="1"/>
    </xf>
    <xf numFmtId="0" fontId="52" fillId="0" borderId="12" xfId="0" applyFont="1" applyFill="1" applyBorder="1" applyAlignment="1">
      <alignment horizontal="center" vertical="center" textRotation="255" wrapText="1"/>
    </xf>
    <xf numFmtId="0" fontId="52" fillId="0" borderId="11" xfId="0" applyFont="1" applyFill="1" applyBorder="1" applyAlignment="1">
      <alignment horizontal="center" vertical="center" textRotation="255" wrapText="1"/>
    </xf>
    <xf numFmtId="0" fontId="52" fillId="0" borderId="9" xfId="0" applyNumberFormat="1" applyFont="1" applyFill="1" applyBorder="1" applyAlignment="1">
      <alignment horizontal="center" vertical="center" wrapText="1"/>
    </xf>
    <xf numFmtId="0" fontId="4" fillId="0" borderId="0" xfId="0" applyFont="1" applyFill="1" applyAlignment="1">
      <alignment/>
    </xf>
    <xf numFmtId="0" fontId="35" fillId="0" borderId="0" xfId="0" applyFont="1" applyFill="1" applyAlignment="1">
      <alignment horizontal="left" vertical="center"/>
    </xf>
    <xf numFmtId="0" fontId="53" fillId="0" borderId="9"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vertical="center"/>
    </xf>
    <xf numFmtId="0" fontId="53" fillId="0" borderId="15" xfId="0" applyFont="1" applyFill="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center" vertical="center"/>
    </xf>
    <xf numFmtId="0" fontId="9" fillId="0" borderId="21" xfId="0" applyFont="1" applyBorder="1" applyAlignment="1">
      <alignment horizontal="left" vertical="center"/>
    </xf>
    <xf numFmtId="0" fontId="1" fillId="0" borderId="21" xfId="0" applyFont="1" applyBorder="1" applyAlignment="1">
      <alignment horizontal="righ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center" vertical="center" shrinkToFit="1"/>
    </xf>
    <xf numFmtId="4" fontId="6" fillId="0" borderId="23" xfId="0" applyNumberFormat="1" applyFont="1" applyBorder="1" applyAlignment="1">
      <alignment horizontal="right" vertical="center"/>
    </xf>
    <xf numFmtId="4" fontId="6" fillId="0" borderId="23" xfId="0" applyNumberFormat="1" applyFont="1" applyBorder="1" applyAlignment="1">
      <alignment horizontal="right" vertical="center" shrinkToFit="1"/>
    </xf>
    <xf numFmtId="3" fontId="6" fillId="0" borderId="23" xfId="0" applyNumberFormat="1" applyFont="1" applyBorder="1" applyAlignment="1">
      <alignment horizontal="right" vertical="center" shrinkToFit="1"/>
    </xf>
    <xf numFmtId="0" fontId="6" fillId="0" borderId="23" xfId="0" applyFont="1" applyBorder="1" applyAlignment="1">
      <alignment horizontal="left" vertical="center" shrinkToFi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0" fillId="0" borderId="20" xfId="0" applyFont="1" applyBorder="1" applyAlignment="1">
      <alignment horizontal="left" vertical="center"/>
    </xf>
    <xf numFmtId="0" fontId="6" fillId="0" borderId="22"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10" fillId="0" borderId="21"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lignment horizontal="right" vertical="center"/>
    </xf>
    <xf numFmtId="0" fontId="10" fillId="0" borderId="21" xfId="0" applyFont="1" applyBorder="1" applyAlignment="1">
      <alignment horizontal="right" vertical="center"/>
    </xf>
    <xf numFmtId="0" fontId="1" fillId="0" borderId="0" xfId="0" applyFont="1" applyBorder="1" applyAlignment="1">
      <alignment horizontal="left" vertical="center"/>
    </xf>
    <xf numFmtId="0" fontId="6" fillId="0" borderId="23" xfId="0" applyFont="1" applyBorder="1" applyAlignment="1">
      <alignment horizontal="right" vertical="center" shrinkToFit="1"/>
    </xf>
    <xf numFmtId="0" fontId="6" fillId="0" borderId="22" xfId="0" applyFont="1" applyBorder="1" applyAlignment="1">
      <alignment horizontal="center" vertical="center" shrinkToFit="1"/>
    </xf>
    <xf numFmtId="0" fontId="1" fillId="0" borderId="0" xfId="0" applyFont="1" applyBorder="1" applyAlignment="1">
      <alignment horizontal="righ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center" vertical="center"/>
    </xf>
    <xf numFmtId="0" fontId="1" fillId="0" borderId="0" xfId="0" applyFont="1" applyBorder="1" applyAlignment="1">
      <alignment horizontal="center"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tabSelected="1" workbookViewId="0" topLeftCell="A1">
      <selection activeCell="G10" sqref="G10"/>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32"/>
      <c r="B1" s="114"/>
      <c r="C1" s="113" t="s">
        <v>0</v>
      </c>
      <c r="D1" s="114"/>
      <c r="E1" s="114"/>
      <c r="F1" s="114"/>
    </row>
    <row r="2" spans="1:6" ht="409.5" customHeight="1" hidden="1">
      <c r="A2" s="133"/>
      <c r="B2" s="134"/>
      <c r="C2" s="134"/>
      <c r="D2" s="134"/>
      <c r="E2" s="134"/>
      <c r="F2" s="145"/>
    </row>
    <row r="3" spans="1:6" ht="15" customHeight="1">
      <c r="A3" s="135" t="s">
        <v>1</v>
      </c>
      <c r="B3" s="117"/>
      <c r="C3" s="143"/>
      <c r="D3" s="117"/>
      <c r="E3" s="117"/>
      <c r="F3" s="146" t="s">
        <v>2</v>
      </c>
    </row>
    <row r="4" spans="1:6" ht="19.5" customHeight="1">
      <c r="A4" s="149" t="s">
        <v>3</v>
      </c>
      <c r="B4" s="122" t="s">
        <v>3</v>
      </c>
      <c r="C4" s="122" t="s">
        <v>3</v>
      </c>
      <c r="D4" s="122" t="s">
        <v>4</v>
      </c>
      <c r="E4" s="122" t="s">
        <v>4</v>
      </c>
      <c r="F4" s="122" t="s">
        <v>4</v>
      </c>
    </row>
    <row r="5" spans="1:6" ht="19.5" customHeight="1">
      <c r="A5" s="149" t="s">
        <v>5</v>
      </c>
      <c r="B5" s="122" t="s">
        <v>6</v>
      </c>
      <c r="C5" s="122" t="s">
        <v>7</v>
      </c>
      <c r="D5" s="122" t="s">
        <v>8</v>
      </c>
      <c r="E5" s="122" t="s">
        <v>6</v>
      </c>
      <c r="F5" s="122" t="s">
        <v>7</v>
      </c>
    </row>
    <row r="6" spans="1:6" ht="19.5" customHeight="1">
      <c r="A6" s="158" t="s">
        <v>9</v>
      </c>
      <c r="B6" s="122"/>
      <c r="C6" s="122" t="s">
        <v>10</v>
      </c>
      <c r="D6" s="159" t="s">
        <v>9</v>
      </c>
      <c r="E6" s="122"/>
      <c r="F6" s="122" t="s">
        <v>11</v>
      </c>
    </row>
    <row r="7" spans="1:6" ht="19.5" customHeight="1">
      <c r="A7" s="140" t="s">
        <v>12</v>
      </c>
      <c r="B7" s="122" t="s">
        <v>10</v>
      </c>
      <c r="C7" s="124">
        <v>151040480.42</v>
      </c>
      <c r="D7" s="126" t="s">
        <v>13</v>
      </c>
      <c r="E7" s="122" t="s">
        <v>14</v>
      </c>
      <c r="F7" s="124">
        <v>51665</v>
      </c>
    </row>
    <row r="8" spans="1:6" ht="19.5" customHeight="1">
      <c r="A8" s="140" t="s">
        <v>15</v>
      </c>
      <c r="B8" s="122" t="s">
        <v>11</v>
      </c>
      <c r="C8" s="124">
        <v>874250</v>
      </c>
      <c r="D8" s="126" t="s">
        <v>16</v>
      </c>
      <c r="E8" s="122" t="s">
        <v>17</v>
      </c>
      <c r="F8" s="124"/>
    </row>
    <row r="9" spans="1:6" ht="19.5" customHeight="1">
      <c r="A9" s="140" t="s">
        <v>18</v>
      </c>
      <c r="B9" s="122" t="s">
        <v>19</v>
      </c>
      <c r="C9" s="124"/>
      <c r="D9" s="126" t="s">
        <v>20</v>
      </c>
      <c r="E9" s="122" t="s">
        <v>21</v>
      </c>
      <c r="F9" s="124"/>
    </row>
    <row r="10" spans="1:6" ht="19.5" customHeight="1">
      <c r="A10" s="140" t="s">
        <v>22</v>
      </c>
      <c r="B10" s="122" t="s">
        <v>23</v>
      </c>
      <c r="C10" s="124"/>
      <c r="D10" s="126" t="s">
        <v>24</v>
      </c>
      <c r="E10" s="122" t="s">
        <v>25</v>
      </c>
      <c r="F10" s="124"/>
    </row>
    <row r="11" spans="1:6" ht="19.5" customHeight="1">
      <c r="A11" s="140" t="s">
        <v>26</v>
      </c>
      <c r="B11" s="122" t="s">
        <v>27</v>
      </c>
      <c r="C11" s="124"/>
      <c r="D11" s="126" t="s">
        <v>28</v>
      </c>
      <c r="E11" s="122" t="s">
        <v>29</v>
      </c>
      <c r="F11" s="124">
        <v>167312751.36</v>
      </c>
    </row>
    <row r="12" spans="1:6" ht="19.5" customHeight="1">
      <c r="A12" s="140" t="s">
        <v>30</v>
      </c>
      <c r="B12" s="122" t="s">
        <v>31</v>
      </c>
      <c r="C12" s="124"/>
      <c r="D12" s="126" t="s">
        <v>32</v>
      </c>
      <c r="E12" s="122" t="s">
        <v>33</v>
      </c>
      <c r="F12" s="124"/>
    </row>
    <row r="13" spans="1:6" ht="19.5" customHeight="1">
      <c r="A13" s="140" t="s">
        <v>34</v>
      </c>
      <c r="B13" s="122" t="s">
        <v>35</v>
      </c>
      <c r="C13" s="124">
        <v>9084493.84</v>
      </c>
      <c r="D13" s="126" t="s">
        <v>36</v>
      </c>
      <c r="E13" s="122" t="s">
        <v>37</v>
      </c>
      <c r="F13" s="124"/>
    </row>
    <row r="14" spans="1:6" ht="19.5" customHeight="1">
      <c r="A14" s="121"/>
      <c r="B14" s="122" t="s">
        <v>38</v>
      </c>
      <c r="C14" s="148"/>
      <c r="D14" s="126" t="s">
        <v>39</v>
      </c>
      <c r="E14" s="122" t="s">
        <v>40</v>
      </c>
      <c r="F14" s="124">
        <v>2444594.2</v>
      </c>
    </row>
    <row r="15" spans="1:6" ht="19.5" customHeight="1">
      <c r="A15" s="140"/>
      <c r="B15" s="122" t="s">
        <v>41</v>
      </c>
      <c r="C15" s="148"/>
      <c r="D15" s="126" t="s">
        <v>42</v>
      </c>
      <c r="E15" s="122" t="s">
        <v>43</v>
      </c>
      <c r="F15" s="124">
        <v>1023132.55</v>
      </c>
    </row>
    <row r="16" spans="1:6" ht="19.5" customHeight="1">
      <c r="A16" s="140"/>
      <c r="B16" s="122" t="s">
        <v>44</v>
      </c>
      <c r="C16" s="148"/>
      <c r="D16" s="126" t="s">
        <v>45</v>
      </c>
      <c r="E16" s="122" t="s">
        <v>46</v>
      </c>
      <c r="F16" s="124"/>
    </row>
    <row r="17" spans="1:6" ht="19.5" customHeight="1">
      <c r="A17" s="140"/>
      <c r="B17" s="122" t="s">
        <v>47</v>
      </c>
      <c r="C17" s="148"/>
      <c r="D17" s="126" t="s">
        <v>48</v>
      </c>
      <c r="E17" s="122" t="s">
        <v>49</v>
      </c>
      <c r="F17" s="124"/>
    </row>
    <row r="18" spans="1:6" ht="19.5" customHeight="1">
      <c r="A18" s="140"/>
      <c r="B18" s="122" t="s">
        <v>50</v>
      </c>
      <c r="C18" s="148"/>
      <c r="D18" s="126" t="s">
        <v>51</v>
      </c>
      <c r="E18" s="122" t="s">
        <v>52</v>
      </c>
      <c r="F18" s="124"/>
    </row>
    <row r="19" spans="1:6" ht="19.5" customHeight="1">
      <c r="A19" s="140"/>
      <c r="B19" s="122" t="s">
        <v>53</v>
      </c>
      <c r="C19" s="148"/>
      <c r="D19" s="126" t="s">
        <v>54</v>
      </c>
      <c r="E19" s="122" t="s">
        <v>55</v>
      </c>
      <c r="F19" s="124"/>
    </row>
    <row r="20" spans="1:6" ht="19.5" customHeight="1">
      <c r="A20" s="140"/>
      <c r="B20" s="122" t="s">
        <v>56</v>
      </c>
      <c r="C20" s="148"/>
      <c r="D20" s="126" t="s">
        <v>57</v>
      </c>
      <c r="E20" s="122" t="s">
        <v>58</v>
      </c>
      <c r="F20" s="124"/>
    </row>
    <row r="21" spans="1:6" ht="19.5" customHeight="1">
      <c r="A21" s="140"/>
      <c r="B21" s="122" t="s">
        <v>59</v>
      </c>
      <c r="C21" s="148"/>
      <c r="D21" s="126" t="s">
        <v>60</v>
      </c>
      <c r="E21" s="122" t="s">
        <v>61</v>
      </c>
      <c r="F21" s="124"/>
    </row>
    <row r="22" spans="1:6" ht="19.5" customHeight="1">
      <c r="A22" s="140"/>
      <c r="B22" s="122" t="s">
        <v>62</v>
      </c>
      <c r="C22" s="148"/>
      <c r="D22" s="126" t="s">
        <v>63</v>
      </c>
      <c r="E22" s="122" t="s">
        <v>64</v>
      </c>
      <c r="F22" s="124"/>
    </row>
    <row r="23" spans="1:6" ht="19.5" customHeight="1">
      <c r="A23" s="140"/>
      <c r="B23" s="122" t="s">
        <v>65</v>
      </c>
      <c r="C23" s="148"/>
      <c r="D23" s="126" t="s">
        <v>66</v>
      </c>
      <c r="E23" s="122" t="s">
        <v>67</v>
      </c>
      <c r="F23" s="124"/>
    </row>
    <row r="24" spans="1:6" ht="19.5" customHeight="1">
      <c r="A24" s="140"/>
      <c r="B24" s="122" t="s">
        <v>68</v>
      </c>
      <c r="C24" s="148"/>
      <c r="D24" s="126" t="s">
        <v>69</v>
      </c>
      <c r="E24" s="122" t="s">
        <v>70</v>
      </c>
      <c r="F24" s="124"/>
    </row>
    <row r="25" spans="1:6" ht="19.5" customHeight="1">
      <c r="A25" s="140"/>
      <c r="B25" s="122" t="s">
        <v>71</v>
      </c>
      <c r="C25" s="148"/>
      <c r="D25" s="126" t="s">
        <v>72</v>
      </c>
      <c r="E25" s="122" t="s">
        <v>73</v>
      </c>
      <c r="F25" s="124">
        <v>695456</v>
      </c>
    </row>
    <row r="26" spans="1:6" ht="19.5" customHeight="1">
      <c r="A26" s="140"/>
      <c r="B26" s="122" t="s">
        <v>74</v>
      </c>
      <c r="C26" s="148"/>
      <c r="D26" s="126" t="s">
        <v>75</v>
      </c>
      <c r="E26" s="122" t="s">
        <v>76</v>
      </c>
      <c r="F26" s="124"/>
    </row>
    <row r="27" spans="1:6" ht="19.5" customHeight="1">
      <c r="A27" s="140"/>
      <c r="B27" s="122" t="s">
        <v>77</v>
      </c>
      <c r="C27" s="148"/>
      <c r="D27" s="126" t="s">
        <v>78</v>
      </c>
      <c r="E27" s="122" t="s">
        <v>79</v>
      </c>
      <c r="F27" s="124"/>
    </row>
    <row r="28" spans="1:6" ht="19.5" customHeight="1">
      <c r="A28" s="140"/>
      <c r="B28" s="122" t="s">
        <v>80</v>
      </c>
      <c r="C28" s="148"/>
      <c r="D28" s="126" t="s">
        <v>81</v>
      </c>
      <c r="E28" s="122" t="s">
        <v>82</v>
      </c>
      <c r="F28" s="124">
        <v>284909</v>
      </c>
    </row>
    <row r="29" spans="1:6" ht="19.5" customHeight="1">
      <c r="A29" s="140"/>
      <c r="B29" s="122" t="s">
        <v>83</v>
      </c>
      <c r="C29" s="148"/>
      <c r="D29" s="126" t="s">
        <v>84</v>
      </c>
      <c r="E29" s="122" t="s">
        <v>85</v>
      </c>
      <c r="F29" s="124"/>
    </row>
    <row r="30" spans="1:6" ht="19.5" customHeight="1">
      <c r="A30" s="149"/>
      <c r="B30" s="122" t="s">
        <v>86</v>
      </c>
      <c r="C30" s="148"/>
      <c r="D30" s="126" t="s">
        <v>87</v>
      </c>
      <c r="E30" s="122" t="s">
        <v>88</v>
      </c>
      <c r="F30" s="124"/>
    </row>
    <row r="31" spans="1:6" ht="19.5" customHeight="1">
      <c r="A31" s="149" t="s">
        <v>89</v>
      </c>
      <c r="B31" s="122" t="s">
        <v>90</v>
      </c>
      <c r="C31" s="124">
        <v>160999224.26</v>
      </c>
      <c r="D31" s="122" t="s">
        <v>91</v>
      </c>
      <c r="E31" s="122" t="s">
        <v>92</v>
      </c>
      <c r="F31" s="124">
        <v>171812508.11</v>
      </c>
    </row>
    <row r="32" spans="1:6" ht="19.5" customHeight="1">
      <c r="A32" s="140" t="s">
        <v>93</v>
      </c>
      <c r="B32" s="122" t="s">
        <v>94</v>
      </c>
      <c r="C32" s="124"/>
      <c r="D32" s="126" t="s">
        <v>95</v>
      </c>
      <c r="E32" s="122" t="s">
        <v>96</v>
      </c>
      <c r="F32" s="124"/>
    </row>
    <row r="33" spans="1:6" ht="19.5" customHeight="1">
      <c r="A33" s="140" t="s">
        <v>97</v>
      </c>
      <c r="B33" s="122" t="s">
        <v>98</v>
      </c>
      <c r="C33" s="124">
        <v>21661859.34</v>
      </c>
      <c r="D33" s="126" t="s">
        <v>99</v>
      </c>
      <c r="E33" s="122" t="s">
        <v>100</v>
      </c>
      <c r="F33" s="124">
        <v>10848575.49</v>
      </c>
    </row>
    <row r="34" spans="1:6" ht="19.5" customHeight="1">
      <c r="A34" s="149" t="s">
        <v>101</v>
      </c>
      <c r="B34" s="122" t="s">
        <v>102</v>
      </c>
      <c r="C34" s="124">
        <v>182661083.6</v>
      </c>
      <c r="D34" s="122" t="s">
        <v>101</v>
      </c>
      <c r="E34" s="122" t="s">
        <v>103</v>
      </c>
      <c r="F34" s="124">
        <v>182661083.6</v>
      </c>
    </row>
    <row r="35" spans="1:6" ht="19.5" customHeight="1">
      <c r="A35" s="121" t="s">
        <v>104</v>
      </c>
      <c r="B35" s="151" t="s">
        <v>104</v>
      </c>
      <c r="C35" s="151" t="s">
        <v>104</v>
      </c>
      <c r="D35" s="151" t="s">
        <v>104</v>
      </c>
      <c r="E35" s="151" t="s">
        <v>104</v>
      </c>
      <c r="F35" s="151" t="s">
        <v>104</v>
      </c>
    </row>
    <row r="36" spans="1:6" ht="409.5" customHeight="1" hidden="1">
      <c r="A36" s="154"/>
      <c r="B36" s="155"/>
      <c r="C36" s="156"/>
      <c r="D36" s="155"/>
      <c r="E36" s="155"/>
      <c r="F36" s="155"/>
    </row>
  </sheetData>
  <sheetProtection/>
  <mergeCells count="4">
    <mergeCell ref="A4:C4"/>
    <mergeCell ref="D4:F4"/>
    <mergeCell ref="A35:F35"/>
    <mergeCell ref="A36:F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19"/>
  <sheetViews>
    <sheetView zoomScaleSheetLayoutView="100" workbookViewId="0" topLeftCell="A1">
      <selection activeCell="D6" sqref="D6"/>
    </sheetView>
  </sheetViews>
  <sheetFormatPr defaultColWidth="10.00390625" defaultRowHeight="12.75"/>
  <cols>
    <col min="1" max="2" width="14.7109375" style="23" customWidth="1"/>
    <col min="3" max="3" width="18.57421875" style="23" customWidth="1"/>
    <col min="4" max="4" width="11.8515625" style="23" customWidth="1"/>
    <col min="5" max="5" width="11.57421875" style="23" customWidth="1"/>
    <col min="6" max="6" width="12.00390625" style="23" customWidth="1"/>
    <col min="7" max="8" width="10.00390625" style="23" customWidth="1"/>
    <col min="9" max="9" width="11.7109375" style="23" customWidth="1"/>
    <col min="10" max="16384" width="10.00390625" style="23" customWidth="1"/>
  </cols>
  <sheetData>
    <row r="1" spans="1:9" s="23" customFormat="1" ht="30" customHeight="1">
      <c r="A1" s="26" t="s">
        <v>478</v>
      </c>
      <c r="B1" s="26"/>
      <c r="C1" s="26"/>
      <c r="D1" s="26"/>
      <c r="E1" s="26"/>
      <c r="F1" s="26"/>
      <c r="G1" s="26"/>
      <c r="H1" s="26"/>
      <c r="I1" s="26"/>
    </row>
    <row r="2" spans="1:9" s="24" customFormat="1" ht="12">
      <c r="A2" s="27"/>
      <c r="B2" s="27"/>
      <c r="D2" s="27"/>
      <c r="E2" s="27"/>
      <c r="F2" s="27"/>
      <c r="I2" s="28"/>
    </row>
    <row r="3" spans="1:9" s="25" customFormat="1" ht="18.75" customHeight="1">
      <c r="A3" s="105" t="s">
        <v>1</v>
      </c>
      <c r="B3" s="105"/>
      <c r="C3" s="29"/>
      <c r="D3" s="29"/>
      <c r="E3" s="29"/>
      <c r="F3" s="29"/>
      <c r="G3" s="29"/>
      <c r="H3" s="29"/>
      <c r="I3" s="8" t="s">
        <v>479</v>
      </c>
    </row>
    <row r="4" spans="1:9" s="40" customFormat="1" ht="30" customHeight="1">
      <c r="A4" s="106" t="s">
        <v>480</v>
      </c>
      <c r="B4" s="106"/>
      <c r="C4" s="107" t="s">
        <v>527</v>
      </c>
      <c r="D4" s="108"/>
      <c r="E4" s="108"/>
      <c r="F4" s="108"/>
      <c r="G4" s="108"/>
      <c r="H4" s="108"/>
      <c r="I4" s="111"/>
    </row>
    <row r="5" spans="1:9" s="40" customFormat="1" ht="25.5" customHeight="1">
      <c r="A5" s="106" t="s">
        <v>482</v>
      </c>
      <c r="B5" s="106"/>
      <c r="C5" s="106" t="s">
        <v>483</v>
      </c>
      <c r="D5" s="106"/>
      <c r="E5" s="106"/>
      <c r="F5" s="106" t="s">
        <v>484</v>
      </c>
      <c r="G5" s="106" t="s">
        <v>483</v>
      </c>
      <c r="H5" s="106"/>
      <c r="I5" s="106"/>
    </row>
    <row r="6" spans="1:9" s="40" customFormat="1" ht="79.5" customHeight="1">
      <c r="A6" s="109" t="s">
        <v>485</v>
      </c>
      <c r="B6" s="109"/>
      <c r="C6" s="106"/>
      <c r="D6" s="106" t="s">
        <v>486</v>
      </c>
      <c r="E6" s="106" t="s">
        <v>487</v>
      </c>
      <c r="F6" s="106" t="s">
        <v>488</v>
      </c>
      <c r="G6" s="106" t="s">
        <v>489</v>
      </c>
      <c r="H6" s="106" t="s">
        <v>490</v>
      </c>
      <c r="I6" s="106" t="s">
        <v>491</v>
      </c>
    </row>
    <row r="7" spans="1:9" s="104" customFormat="1" ht="26.25" customHeight="1">
      <c r="A7" s="109"/>
      <c r="B7" s="109"/>
      <c r="C7" s="110" t="s">
        <v>492</v>
      </c>
      <c r="D7" s="110">
        <v>1.078</v>
      </c>
      <c r="E7" s="106">
        <v>21.56</v>
      </c>
      <c r="F7" s="110">
        <v>21.56</v>
      </c>
      <c r="G7" s="106">
        <v>10</v>
      </c>
      <c r="H7" s="110">
        <v>1</v>
      </c>
      <c r="I7" s="110">
        <v>10</v>
      </c>
    </row>
    <row r="8" spans="1:9" s="104" customFormat="1" ht="26.25" customHeight="1">
      <c r="A8" s="109"/>
      <c r="B8" s="109"/>
      <c r="C8" s="110" t="s">
        <v>493</v>
      </c>
      <c r="D8" s="110">
        <v>1.078</v>
      </c>
      <c r="E8" s="106">
        <v>21.48</v>
      </c>
      <c r="F8" s="110">
        <v>21.48</v>
      </c>
      <c r="G8" s="106" t="s">
        <v>451</v>
      </c>
      <c r="H8" s="110"/>
      <c r="I8" s="106" t="s">
        <v>451</v>
      </c>
    </row>
    <row r="9" spans="1:9" s="104" customFormat="1" ht="26.25" customHeight="1">
      <c r="A9" s="109"/>
      <c r="B9" s="109"/>
      <c r="C9" s="110" t="s">
        <v>494</v>
      </c>
      <c r="D9" s="110">
        <v>0</v>
      </c>
      <c r="E9" s="106">
        <v>0</v>
      </c>
      <c r="F9" s="110">
        <v>0</v>
      </c>
      <c r="G9" s="106" t="s">
        <v>451</v>
      </c>
      <c r="H9" s="110"/>
      <c r="I9" s="106" t="s">
        <v>451</v>
      </c>
    </row>
    <row r="10" spans="1:9" s="104" customFormat="1" ht="26.25" customHeight="1">
      <c r="A10" s="109"/>
      <c r="B10" s="109"/>
      <c r="C10" s="110" t="s">
        <v>495</v>
      </c>
      <c r="D10" s="110"/>
      <c r="E10" s="106">
        <v>19.412</v>
      </c>
      <c r="F10" s="110">
        <v>19.412</v>
      </c>
      <c r="G10" s="106" t="s">
        <v>451</v>
      </c>
      <c r="H10" s="110"/>
      <c r="I10" s="106" t="s">
        <v>451</v>
      </c>
    </row>
    <row r="11" spans="1:9" s="104" customFormat="1" ht="24" customHeight="1">
      <c r="A11" s="109" t="s">
        <v>496</v>
      </c>
      <c r="B11" s="106" t="s">
        <v>497</v>
      </c>
      <c r="C11" s="106"/>
      <c r="D11" s="106"/>
      <c r="E11" s="106"/>
      <c r="F11" s="106" t="s">
        <v>498</v>
      </c>
      <c r="G11" s="106"/>
      <c r="H11" s="106"/>
      <c r="I11" s="106"/>
    </row>
    <row r="12" spans="1:9" s="104" customFormat="1" ht="57.75" customHeight="1">
      <c r="A12" s="109"/>
      <c r="B12" s="109" t="s">
        <v>528</v>
      </c>
      <c r="C12" s="109"/>
      <c r="D12" s="109"/>
      <c r="E12" s="109"/>
      <c r="F12" s="109" t="s">
        <v>529</v>
      </c>
      <c r="G12" s="109"/>
      <c r="H12" s="109"/>
      <c r="I12" s="109"/>
    </row>
    <row r="13" spans="1:9" ht="36">
      <c r="A13" s="48" t="s">
        <v>501</v>
      </c>
      <c r="B13" s="43" t="s">
        <v>502</v>
      </c>
      <c r="C13" s="43" t="s">
        <v>503</v>
      </c>
      <c r="D13" s="43" t="s">
        <v>504</v>
      </c>
      <c r="E13" s="43" t="s">
        <v>505</v>
      </c>
      <c r="F13" s="43" t="s">
        <v>506</v>
      </c>
      <c r="G13" s="43" t="s">
        <v>489</v>
      </c>
      <c r="H13" s="43" t="s">
        <v>491</v>
      </c>
      <c r="I13" s="43" t="s">
        <v>507</v>
      </c>
    </row>
    <row r="14" spans="1:9" ht="24">
      <c r="A14" s="48"/>
      <c r="B14" s="43" t="s">
        <v>530</v>
      </c>
      <c r="C14" s="49" t="s">
        <v>509</v>
      </c>
      <c r="D14" s="66" t="s">
        <v>531</v>
      </c>
      <c r="E14" s="49">
        <v>11</v>
      </c>
      <c r="F14" s="49">
        <v>11</v>
      </c>
      <c r="G14" s="49">
        <v>30</v>
      </c>
      <c r="H14" s="49">
        <v>30</v>
      </c>
      <c r="I14" s="49"/>
    </row>
    <row r="15" spans="1:9" ht="24">
      <c r="A15" s="48"/>
      <c r="B15" s="43"/>
      <c r="C15" s="43" t="s">
        <v>532</v>
      </c>
      <c r="D15" s="66" t="s">
        <v>533</v>
      </c>
      <c r="E15" s="49">
        <v>9800</v>
      </c>
      <c r="F15" s="43">
        <v>9800</v>
      </c>
      <c r="G15" s="43">
        <v>20</v>
      </c>
      <c r="H15" s="49">
        <v>20</v>
      </c>
      <c r="I15" s="43"/>
    </row>
    <row r="16" spans="1:9" ht="36">
      <c r="A16" s="48"/>
      <c r="B16" s="69" t="s">
        <v>534</v>
      </c>
      <c r="C16" s="43" t="s">
        <v>517</v>
      </c>
      <c r="D16" s="66" t="s">
        <v>535</v>
      </c>
      <c r="E16" s="49" t="s">
        <v>516</v>
      </c>
      <c r="F16" s="51">
        <v>1</v>
      </c>
      <c r="G16" s="43">
        <v>30</v>
      </c>
      <c r="H16" s="49">
        <v>30</v>
      </c>
      <c r="I16" s="43"/>
    </row>
    <row r="17" spans="1:9" ht="24">
      <c r="A17" s="48"/>
      <c r="B17" s="43" t="s">
        <v>536</v>
      </c>
      <c r="C17" s="43" t="s">
        <v>520</v>
      </c>
      <c r="D17" s="66" t="s">
        <v>537</v>
      </c>
      <c r="E17" s="52" t="s">
        <v>522</v>
      </c>
      <c r="F17" s="51">
        <v>1</v>
      </c>
      <c r="G17" s="43">
        <v>10</v>
      </c>
      <c r="H17" s="43">
        <v>10</v>
      </c>
      <c r="I17" s="43"/>
    </row>
    <row r="18" spans="1:9" ht="30" customHeight="1">
      <c r="A18" s="43" t="s">
        <v>523</v>
      </c>
      <c r="B18" s="43"/>
      <c r="C18" s="43"/>
      <c r="D18" s="43" t="s">
        <v>538</v>
      </c>
      <c r="E18" s="53"/>
      <c r="F18" s="53"/>
      <c r="G18" s="53"/>
      <c r="H18" s="53"/>
      <c r="I18" s="53"/>
    </row>
    <row r="19" spans="1:9" ht="30" customHeight="1">
      <c r="A19" s="43" t="s">
        <v>525</v>
      </c>
      <c r="B19" s="43"/>
      <c r="C19" s="43"/>
      <c r="D19" s="43"/>
      <c r="E19" s="43"/>
      <c r="F19" s="43"/>
      <c r="G19" s="43">
        <v>100</v>
      </c>
      <c r="H19" s="43">
        <v>100</v>
      </c>
      <c r="I19" s="43" t="s">
        <v>539</v>
      </c>
    </row>
  </sheetData>
  <sheetProtection/>
  <mergeCells count="18">
    <mergeCell ref="A1:I1"/>
    <mergeCell ref="A3:B3"/>
    <mergeCell ref="A4:B4"/>
    <mergeCell ref="C4:I4"/>
    <mergeCell ref="A5:B5"/>
    <mergeCell ref="C5:E5"/>
    <mergeCell ref="G5:I5"/>
    <mergeCell ref="B11:E11"/>
    <mergeCell ref="F11:I11"/>
    <mergeCell ref="B12:E12"/>
    <mergeCell ref="F12:I12"/>
    <mergeCell ref="A18:C18"/>
    <mergeCell ref="D18:I18"/>
    <mergeCell ref="A19:F19"/>
    <mergeCell ref="A11:A12"/>
    <mergeCell ref="A13:A17"/>
    <mergeCell ref="B14:B15"/>
    <mergeCell ref="A6:B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23"/>
  <sheetViews>
    <sheetView zoomScaleSheetLayoutView="100" workbookViewId="0" topLeftCell="A1">
      <selection activeCell="D6" sqref="D6"/>
    </sheetView>
  </sheetViews>
  <sheetFormatPr defaultColWidth="10.00390625" defaultRowHeight="12.75"/>
  <cols>
    <col min="1" max="2" width="14.7109375" style="40" customWidth="1"/>
    <col min="3" max="3" width="18.57421875" style="40" customWidth="1"/>
    <col min="4" max="4" width="14.42187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540</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9.6</v>
      </c>
      <c r="E7" s="43">
        <v>10.16805</v>
      </c>
      <c r="F7" s="46">
        <v>10.16805</v>
      </c>
      <c r="G7" s="43">
        <v>10</v>
      </c>
      <c r="H7" s="46">
        <v>1</v>
      </c>
      <c r="I7" s="46">
        <v>10</v>
      </c>
    </row>
    <row r="8" spans="1:9" s="40" customFormat="1" ht="26.25" customHeight="1">
      <c r="A8" s="43"/>
      <c r="B8" s="43"/>
      <c r="C8" s="46" t="s">
        <v>493</v>
      </c>
      <c r="D8" s="46">
        <v>9.6</v>
      </c>
      <c r="E8" s="43">
        <v>10.16805</v>
      </c>
      <c r="F8" s="46">
        <v>10.16805</v>
      </c>
      <c r="G8" s="43" t="s">
        <v>451</v>
      </c>
      <c r="H8" s="46">
        <v>1</v>
      </c>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57" customHeight="1">
      <c r="A12" s="43"/>
      <c r="B12" s="43" t="s">
        <v>541</v>
      </c>
      <c r="C12" s="43"/>
      <c r="D12" s="43"/>
      <c r="E12" s="43"/>
      <c r="F12" s="47" t="s">
        <v>542</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24.75" customHeight="1">
      <c r="A14" s="48"/>
      <c r="B14" s="43" t="s">
        <v>530</v>
      </c>
      <c r="C14" s="43" t="s">
        <v>509</v>
      </c>
      <c r="D14" s="49" t="s">
        <v>543</v>
      </c>
      <c r="E14" s="49" t="s">
        <v>544</v>
      </c>
      <c r="F14" s="43" t="s">
        <v>544</v>
      </c>
      <c r="G14" s="43">
        <v>8</v>
      </c>
      <c r="H14" s="43">
        <v>8</v>
      </c>
      <c r="I14" s="46"/>
    </row>
    <row r="15" spans="1:9" ht="24.75" customHeight="1">
      <c r="A15" s="48"/>
      <c r="B15" s="43"/>
      <c r="C15" s="43"/>
      <c r="D15" s="66" t="s">
        <v>545</v>
      </c>
      <c r="E15" s="49" t="s">
        <v>546</v>
      </c>
      <c r="F15" s="43" t="s">
        <v>546</v>
      </c>
      <c r="G15" s="43">
        <v>8</v>
      </c>
      <c r="H15" s="43">
        <v>8</v>
      </c>
      <c r="I15" s="46"/>
    </row>
    <row r="16" spans="1:9" ht="36">
      <c r="A16" s="48"/>
      <c r="B16" s="43"/>
      <c r="C16" s="43" t="s">
        <v>511</v>
      </c>
      <c r="D16" s="49" t="s">
        <v>547</v>
      </c>
      <c r="E16" s="49" t="s">
        <v>548</v>
      </c>
      <c r="F16" s="43" t="s">
        <v>548</v>
      </c>
      <c r="G16" s="43">
        <v>8</v>
      </c>
      <c r="H16" s="43">
        <v>8</v>
      </c>
      <c r="I16" s="46"/>
    </row>
    <row r="17" spans="1:9" ht="24">
      <c r="A17" s="48"/>
      <c r="B17" s="43"/>
      <c r="C17" s="43"/>
      <c r="D17" s="66" t="s">
        <v>549</v>
      </c>
      <c r="E17" s="49" t="s">
        <v>550</v>
      </c>
      <c r="F17" s="43" t="s">
        <v>550</v>
      </c>
      <c r="G17" s="43">
        <v>8</v>
      </c>
      <c r="H17" s="43">
        <v>8</v>
      </c>
      <c r="I17" s="46"/>
    </row>
    <row r="18" spans="1:9" ht="24">
      <c r="A18" s="48"/>
      <c r="B18" s="43"/>
      <c r="C18" s="43" t="s">
        <v>551</v>
      </c>
      <c r="D18" s="46" t="s">
        <v>552</v>
      </c>
      <c r="E18" s="51">
        <v>1</v>
      </c>
      <c r="F18" s="51">
        <v>1</v>
      </c>
      <c r="G18" s="43">
        <v>10</v>
      </c>
      <c r="H18" s="43">
        <v>10</v>
      </c>
      <c r="I18" s="46"/>
    </row>
    <row r="19" spans="1:9" ht="24">
      <c r="A19" s="48"/>
      <c r="B19" s="43"/>
      <c r="C19" s="43" t="s">
        <v>532</v>
      </c>
      <c r="D19" s="46" t="s">
        <v>553</v>
      </c>
      <c r="E19" s="43" t="s">
        <v>554</v>
      </c>
      <c r="F19" s="43" t="s">
        <v>554</v>
      </c>
      <c r="G19" s="43">
        <v>8</v>
      </c>
      <c r="H19" s="43">
        <v>8</v>
      </c>
      <c r="I19" s="46"/>
    </row>
    <row r="20" spans="1:9" ht="48">
      <c r="A20" s="48"/>
      <c r="B20" s="43" t="s">
        <v>534</v>
      </c>
      <c r="C20" s="43" t="s">
        <v>514</v>
      </c>
      <c r="D20" s="46" t="s">
        <v>555</v>
      </c>
      <c r="E20" s="51">
        <v>0.4</v>
      </c>
      <c r="F20" s="51">
        <v>0.4</v>
      </c>
      <c r="G20" s="103">
        <v>30</v>
      </c>
      <c r="H20" s="103">
        <v>30</v>
      </c>
      <c r="I20" s="46"/>
    </row>
    <row r="21" spans="1:9" ht="24">
      <c r="A21" s="48"/>
      <c r="B21" s="43" t="s">
        <v>556</v>
      </c>
      <c r="C21" s="43" t="s">
        <v>520</v>
      </c>
      <c r="D21" s="46" t="s">
        <v>557</v>
      </c>
      <c r="E21" s="51">
        <v>0.85</v>
      </c>
      <c r="F21" s="51">
        <v>1</v>
      </c>
      <c r="G21" s="43">
        <v>10</v>
      </c>
      <c r="H21" s="43">
        <v>10</v>
      </c>
      <c r="I21" s="46"/>
    </row>
    <row r="22" spans="1:9" ht="28.5" customHeight="1">
      <c r="A22" s="43" t="s">
        <v>523</v>
      </c>
      <c r="B22" s="43"/>
      <c r="C22" s="43"/>
      <c r="D22" s="53"/>
      <c r="E22" s="53"/>
      <c r="F22" s="53"/>
      <c r="G22" s="53"/>
      <c r="H22" s="53"/>
      <c r="I22" s="53"/>
    </row>
    <row r="23" spans="1:9" ht="28.5" customHeight="1">
      <c r="A23" s="43" t="s">
        <v>525</v>
      </c>
      <c r="B23" s="43"/>
      <c r="C23" s="43"/>
      <c r="D23" s="43"/>
      <c r="E23" s="43"/>
      <c r="F23" s="43"/>
      <c r="G23" s="43">
        <v>100</v>
      </c>
      <c r="H23" s="43">
        <v>100</v>
      </c>
      <c r="I23" s="61" t="s">
        <v>558</v>
      </c>
    </row>
    <row r="41" ht="48" customHeight="1"/>
    <row r="42" ht="33" customHeight="1"/>
  </sheetData>
  <sheetProtection/>
  <mergeCells count="20">
    <mergeCell ref="A1:I1"/>
    <mergeCell ref="A3:B3"/>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9"/>
    <mergeCell ref="C14:C15"/>
    <mergeCell ref="C16:C17"/>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8"/>
  <sheetViews>
    <sheetView zoomScaleSheetLayoutView="100" workbookViewId="0" topLeftCell="A1">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559</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312.3</v>
      </c>
      <c r="F7" s="46">
        <v>312.3</v>
      </c>
      <c r="G7" s="43">
        <v>10</v>
      </c>
      <c r="H7" s="46">
        <v>1</v>
      </c>
      <c r="I7" s="46">
        <v>10</v>
      </c>
    </row>
    <row r="8" spans="1:9" s="40" customFormat="1" ht="26.25" customHeight="1">
      <c r="A8" s="43"/>
      <c r="B8" s="43"/>
      <c r="C8" s="46" t="s">
        <v>493</v>
      </c>
      <c r="D8" s="46"/>
      <c r="E8" s="43">
        <v>312.3</v>
      </c>
      <c r="F8" s="46">
        <v>312.3</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560</v>
      </c>
      <c r="C12" s="43"/>
      <c r="D12" s="43"/>
      <c r="E12" s="43"/>
      <c r="F12" s="47" t="s">
        <v>561</v>
      </c>
      <c r="G12" s="47"/>
      <c r="H12" s="47"/>
      <c r="I12" s="47"/>
    </row>
    <row r="13" spans="1:9" ht="36" customHeight="1">
      <c r="A13" s="100" t="s">
        <v>501</v>
      </c>
      <c r="B13" s="43" t="s">
        <v>502</v>
      </c>
      <c r="C13" s="43" t="s">
        <v>503</v>
      </c>
      <c r="D13" s="49" t="s">
        <v>504</v>
      </c>
      <c r="E13" s="49" t="s">
        <v>505</v>
      </c>
      <c r="F13" s="43" t="s">
        <v>506</v>
      </c>
      <c r="G13" s="43" t="s">
        <v>489</v>
      </c>
      <c r="H13" s="43" t="s">
        <v>491</v>
      </c>
      <c r="I13" s="43" t="s">
        <v>507</v>
      </c>
    </row>
    <row r="14" spans="1:9" ht="24">
      <c r="A14" s="101"/>
      <c r="B14" s="43" t="s">
        <v>508</v>
      </c>
      <c r="C14" s="43" t="s">
        <v>509</v>
      </c>
      <c r="D14" s="49" t="s">
        <v>562</v>
      </c>
      <c r="E14" s="52">
        <v>1</v>
      </c>
      <c r="F14" s="51">
        <v>1</v>
      </c>
      <c r="G14" s="43">
        <v>50</v>
      </c>
      <c r="H14" s="43">
        <v>50</v>
      </c>
      <c r="I14" s="46"/>
    </row>
    <row r="15" spans="1:9" ht="36">
      <c r="A15" s="101"/>
      <c r="B15" s="43" t="s">
        <v>563</v>
      </c>
      <c r="C15" s="43" t="s">
        <v>514</v>
      </c>
      <c r="D15" s="49" t="s">
        <v>564</v>
      </c>
      <c r="E15" s="52">
        <v>1</v>
      </c>
      <c r="F15" s="51">
        <v>1</v>
      </c>
      <c r="G15" s="43">
        <v>30</v>
      </c>
      <c r="H15" s="43">
        <v>30</v>
      </c>
      <c r="I15" s="46"/>
    </row>
    <row r="16" spans="1:9" ht="24">
      <c r="A16" s="102"/>
      <c r="B16" s="43" t="s">
        <v>565</v>
      </c>
      <c r="C16" s="43" t="s">
        <v>520</v>
      </c>
      <c r="D16" s="49" t="s">
        <v>566</v>
      </c>
      <c r="E16" s="49" t="s">
        <v>567</v>
      </c>
      <c r="F16" s="51">
        <v>0.95</v>
      </c>
      <c r="G16" s="43">
        <v>10</v>
      </c>
      <c r="H16" s="43">
        <v>10</v>
      </c>
      <c r="I16" s="46"/>
    </row>
    <row r="17" spans="1:9" ht="31.5" customHeight="1">
      <c r="A17" s="43" t="s">
        <v>523</v>
      </c>
      <c r="B17" s="43"/>
      <c r="C17" s="43"/>
      <c r="D17" s="43" t="s">
        <v>568</v>
      </c>
      <c r="E17" s="53"/>
      <c r="F17" s="53"/>
      <c r="G17" s="53"/>
      <c r="H17" s="53"/>
      <c r="I17" s="53"/>
    </row>
    <row r="18" spans="1:9" ht="31.5" customHeight="1">
      <c r="A18" s="43" t="s">
        <v>525</v>
      </c>
      <c r="B18" s="43"/>
      <c r="C18" s="43"/>
      <c r="D18" s="43"/>
      <c r="E18" s="43"/>
      <c r="F18" s="43"/>
      <c r="G18" s="43">
        <v>100</v>
      </c>
      <c r="H18" s="46">
        <v>100</v>
      </c>
      <c r="I18" s="61" t="s">
        <v>558</v>
      </c>
    </row>
    <row r="41" ht="48" customHeight="1"/>
    <row r="42" ht="33" customHeight="1"/>
  </sheetData>
  <sheetProtection/>
  <mergeCells count="17">
    <mergeCell ref="A1:I1"/>
    <mergeCell ref="A3:B3"/>
    <mergeCell ref="A4:B4"/>
    <mergeCell ref="C4:I4"/>
    <mergeCell ref="A5:B5"/>
    <mergeCell ref="C5:E5"/>
    <mergeCell ref="G5:I5"/>
    <mergeCell ref="B11:E11"/>
    <mergeCell ref="F11:I11"/>
    <mergeCell ref="B12:E12"/>
    <mergeCell ref="F12:I12"/>
    <mergeCell ref="A17:C17"/>
    <mergeCell ref="D17:I17"/>
    <mergeCell ref="A18:F18"/>
    <mergeCell ref="A11:A12"/>
    <mergeCell ref="A13:A16"/>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3"/>
  <sheetViews>
    <sheetView zoomScaleSheetLayoutView="100" workbookViewId="0" topLeftCell="A1">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569</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0</v>
      </c>
      <c r="E7" s="43">
        <v>253</v>
      </c>
      <c r="F7" s="46">
        <v>253</v>
      </c>
      <c r="G7" s="43">
        <v>10</v>
      </c>
      <c r="H7" s="46">
        <v>1</v>
      </c>
      <c r="I7" s="46">
        <v>10</v>
      </c>
    </row>
    <row r="8" spans="1:9" s="40" customFormat="1" ht="26.25" customHeight="1">
      <c r="A8" s="43"/>
      <c r="B8" s="43"/>
      <c r="C8" s="46" t="s">
        <v>493</v>
      </c>
      <c r="D8" s="46"/>
      <c r="E8" s="43"/>
      <c r="F8" s="46"/>
      <c r="G8" s="43" t="s">
        <v>451</v>
      </c>
      <c r="H8" s="46"/>
      <c r="I8" s="43" t="s">
        <v>451</v>
      </c>
    </row>
    <row r="9" spans="1:9" s="40" customFormat="1" ht="26.25" customHeight="1">
      <c r="A9" s="43"/>
      <c r="B9" s="43"/>
      <c r="C9" s="46" t="s">
        <v>494</v>
      </c>
      <c r="D9" s="46"/>
      <c r="E9" s="43">
        <v>253</v>
      </c>
      <c r="F9" s="46">
        <v>253</v>
      </c>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58.5" customHeight="1">
      <c r="A12" s="43"/>
      <c r="B12" s="43" t="s">
        <v>570</v>
      </c>
      <c r="C12" s="43"/>
      <c r="D12" s="43"/>
      <c r="E12" s="43"/>
      <c r="F12" s="47" t="s">
        <v>571</v>
      </c>
      <c r="G12" s="47"/>
      <c r="H12" s="47"/>
      <c r="I12" s="47"/>
    </row>
    <row r="13" spans="1:9" ht="36" customHeight="1">
      <c r="A13" s="48" t="s">
        <v>501</v>
      </c>
      <c r="B13" s="43" t="s">
        <v>502</v>
      </c>
      <c r="C13" s="43" t="s">
        <v>503</v>
      </c>
      <c r="D13" s="49" t="s">
        <v>504</v>
      </c>
      <c r="E13" s="49" t="s">
        <v>505</v>
      </c>
      <c r="F13" s="43" t="s">
        <v>506</v>
      </c>
      <c r="G13" s="43" t="s">
        <v>489</v>
      </c>
      <c r="H13" s="43" t="s">
        <v>491</v>
      </c>
      <c r="I13" s="43" t="s">
        <v>507</v>
      </c>
    </row>
    <row r="14" spans="1:9" ht="24">
      <c r="A14" s="48"/>
      <c r="B14" s="43" t="s">
        <v>508</v>
      </c>
      <c r="C14" s="43" t="s">
        <v>509</v>
      </c>
      <c r="D14" s="49" t="s">
        <v>572</v>
      </c>
      <c r="E14" s="49" t="s">
        <v>573</v>
      </c>
      <c r="F14" s="43">
        <v>325</v>
      </c>
      <c r="G14" s="43">
        <v>15</v>
      </c>
      <c r="H14" s="43">
        <v>15</v>
      </c>
      <c r="I14" s="46"/>
    </row>
    <row r="15" spans="1:9" ht="21" customHeight="1">
      <c r="A15" s="48"/>
      <c r="B15" s="43"/>
      <c r="C15" s="43" t="s">
        <v>511</v>
      </c>
      <c r="D15" s="49" t="s">
        <v>574</v>
      </c>
      <c r="E15" s="52">
        <v>1</v>
      </c>
      <c r="F15" s="51">
        <v>1</v>
      </c>
      <c r="G15" s="43">
        <v>10</v>
      </c>
      <c r="H15" s="43">
        <v>10</v>
      </c>
      <c r="I15" s="46"/>
    </row>
    <row r="16" spans="1:9" ht="21" customHeight="1">
      <c r="A16" s="48"/>
      <c r="B16" s="43"/>
      <c r="C16" s="43" t="s">
        <v>551</v>
      </c>
      <c r="D16" s="49" t="s">
        <v>575</v>
      </c>
      <c r="E16" s="52">
        <v>1</v>
      </c>
      <c r="F16" s="51">
        <v>1</v>
      </c>
      <c r="G16" s="43">
        <v>10</v>
      </c>
      <c r="H16" s="43">
        <v>10</v>
      </c>
      <c r="I16" s="46"/>
    </row>
    <row r="17" spans="1:9" ht="24">
      <c r="A17" s="48"/>
      <c r="B17" s="43"/>
      <c r="C17" s="43" t="s">
        <v>532</v>
      </c>
      <c r="D17" s="43" t="s">
        <v>576</v>
      </c>
      <c r="E17" s="43" t="s">
        <v>577</v>
      </c>
      <c r="F17" s="43">
        <v>915.875</v>
      </c>
      <c r="G17" s="43">
        <v>15</v>
      </c>
      <c r="H17" s="43">
        <v>15</v>
      </c>
      <c r="I17" s="46"/>
    </row>
    <row r="18" spans="1:9" ht="48">
      <c r="A18" s="48"/>
      <c r="B18" s="43" t="s">
        <v>563</v>
      </c>
      <c r="C18" s="43" t="s">
        <v>514</v>
      </c>
      <c r="D18" s="43" t="s">
        <v>578</v>
      </c>
      <c r="E18" s="43" t="s">
        <v>579</v>
      </c>
      <c r="F18" s="51">
        <v>1</v>
      </c>
      <c r="G18" s="43">
        <v>15</v>
      </c>
      <c r="H18" s="43">
        <v>15</v>
      </c>
      <c r="I18" s="46"/>
    </row>
    <row r="19" spans="1:9" ht="60">
      <c r="A19" s="48"/>
      <c r="B19" s="43"/>
      <c r="C19" s="43" t="s">
        <v>517</v>
      </c>
      <c r="D19" s="43" t="s">
        <v>580</v>
      </c>
      <c r="E19" s="43" t="s">
        <v>579</v>
      </c>
      <c r="F19" s="51">
        <v>1</v>
      </c>
      <c r="G19" s="43">
        <v>15</v>
      </c>
      <c r="H19" s="43">
        <v>15</v>
      </c>
      <c r="I19" s="46"/>
    </row>
    <row r="20" spans="1:9" ht="21" customHeight="1">
      <c r="A20" s="48"/>
      <c r="B20" s="43" t="s">
        <v>565</v>
      </c>
      <c r="C20" s="43" t="s">
        <v>520</v>
      </c>
      <c r="D20" s="43" t="s">
        <v>581</v>
      </c>
      <c r="E20" s="43" t="s">
        <v>522</v>
      </c>
      <c r="F20" s="51">
        <v>0.98</v>
      </c>
      <c r="G20" s="43">
        <v>5</v>
      </c>
      <c r="H20" s="43">
        <v>5</v>
      </c>
      <c r="I20" s="46"/>
    </row>
    <row r="21" spans="1:9" ht="21" customHeight="1">
      <c r="A21" s="48"/>
      <c r="B21" s="43"/>
      <c r="C21" s="43"/>
      <c r="D21" s="43" t="s">
        <v>582</v>
      </c>
      <c r="E21" s="43" t="s">
        <v>522</v>
      </c>
      <c r="F21" s="51">
        <v>0.98</v>
      </c>
      <c r="G21" s="43">
        <v>5</v>
      </c>
      <c r="H21" s="43">
        <v>5</v>
      </c>
      <c r="I21" s="46"/>
    </row>
    <row r="22" spans="1:9" ht="30" customHeight="1">
      <c r="A22" s="43" t="s">
        <v>523</v>
      </c>
      <c r="B22" s="43"/>
      <c r="C22" s="43"/>
      <c r="D22" s="76"/>
      <c r="E22" s="99"/>
      <c r="F22" s="76"/>
      <c r="G22" s="76"/>
      <c r="H22" s="76"/>
      <c r="I22" s="76"/>
    </row>
    <row r="23" spans="1:9" ht="30" customHeight="1">
      <c r="A23" s="43" t="s">
        <v>525</v>
      </c>
      <c r="B23" s="43"/>
      <c r="C23" s="43"/>
      <c r="D23" s="43"/>
      <c r="E23" s="61"/>
      <c r="F23" s="43"/>
      <c r="G23" s="43">
        <v>100</v>
      </c>
      <c r="H23" s="46">
        <v>100</v>
      </c>
      <c r="I23" s="61" t="s">
        <v>558</v>
      </c>
    </row>
    <row r="41" ht="48" customHeight="1"/>
    <row r="42" ht="33" customHeight="1"/>
  </sheetData>
  <sheetProtection/>
  <mergeCells count="21">
    <mergeCell ref="A1:I1"/>
    <mergeCell ref="A3:B3"/>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19"/>
    <mergeCell ref="B20:B21"/>
    <mergeCell ref="C20:C21"/>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18"/>
  <sheetViews>
    <sheetView zoomScaleSheetLayoutView="100" workbookViewId="0" topLeftCell="A1">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583</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1.9965</v>
      </c>
      <c r="F7" s="46">
        <v>1.9965</v>
      </c>
      <c r="G7" s="43">
        <v>10</v>
      </c>
      <c r="H7" s="46">
        <v>1</v>
      </c>
      <c r="I7" s="46">
        <v>10</v>
      </c>
    </row>
    <row r="8" spans="1:9" s="40" customFormat="1" ht="26.25" customHeight="1">
      <c r="A8" s="43"/>
      <c r="B8" s="43"/>
      <c r="C8" s="46" t="s">
        <v>493</v>
      </c>
      <c r="D8" s="46"/>
      <c r="E8" s="43">
        <v>1.9965</v>
      </c>
      <c r="F8" s="46">
        <v>1.9965</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584</v>
      </c>
      <c r="C12" s="43"/>
      <c r="D12" s="43"/>
      <c r="E12" s="43"/>
      <c r="F12" s="47" t="s">
        <v>585</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24">
      <c r="A14" s="48"/>
      <c r="B14" s="43" t="s">
        <v>530</v>
      </c>
      <c r="C14" s="43" t="s">
        <v>511</v>
      </c>
      <c r="D14" s="66" t="s">
        <v>586</v>
      </c>
      <c r="E14" s="52">
        <v>1</v>
      </c>
      <c r="F14" s="51">
        <v>1</v>
      </c>
      <c r="G14" s="43">
        <v>50</v>
      </c>
      <c r="H14" s="46">
        <v>50</v>
      </c>
      <c r="I14" s="46"/>
    </row>
    <row r="15" spans="1:9" ht="24">
      <c r="A15" s="48"/>
      <c r="B15" s="43" t="s">
        <v>563</v>
      </c>
      <c r="C15" s="43" t="s">
        <v>514</v>
      </c>
      <c r="D15" s="66" t="s">
        <v>587</v>
      </c>
      <c r="E15" s="66" t="s">
        <v>588</v>
      </c>
      <c r="F15" s="51">
        <v>1</v>
      </c>
      <c r="G15" s="43">
        <v>30</v>
      </c>
      <c r="H15" s="46">
        <v>30</v>
      </c>
      <c r="I15" s="46"/>
    </row>
    <row r="16" spans="1:9" ht="24">
      <c r="A16" s="48"/>
      <c r="B16" s="43" t="s">
        <v>565</v>
      </c>
      <c r="C16" s="43" t="s">
        <v>520</v>
      </c>
      <c r="D16" s="66" t="s">
        <v>589</v>
      </c>
      <c r="E16" s="66" t="s">
        <v>567</v>
      </c>
      <c r="F16" s="51">
        <v>0.95</v>
      </c>
      <c r="G16" s="43">
        <v>10</v>
      </c>
      <c r="H16" s="46">
        <v>10</v>
      </c>
      <c r="I16" s="46"/>
    </row>
    <row r="17" spans="1:9" ht="34.5" customHeight="1">
      <c r="A17" s="43" t="s">
        <v>523</v>
      </c>
      <c r="B17" s="43"/>
      <c r="C17" s="43"/>
      <c r="D17" s="49" t="s">
        <v>524</v>
      </c>
      <c r="E17" s="67"/>
      <c r="F17" s="53"/>
      <c r="G17" s="53"/>
      <c r="H17" s="53"/>
      <c r="I17" s="53"/>
    </row>
    <row r="18" spans="1:9" ht="34.5" customHeight="1">
      <c r="A18" s="43" t="s">
        <v>525</v>
      </c>
      <c r="B18" s="43"/>
      <c r="C18" s="43"/>
      <c r="D18" s="43"/>
      <c r="E18" s="43"/>
      <c r="F18" s="43"/>
      <c r="G18" s="43">
        <v>100</v>
      </c>
      <c r="H18" s="46">
        <v>100</v>
      </c>
      <c r="I18" s="61" t="s">
        <v>558</v>
      </c>
    </row>
    <row r="41" ht="48" customHeight="1"/>
    <row r="42" ht="33" customHeight="1"/>
  </sheetData>
  <sheetProtection/>
  <mergeCells count="17">
    <mergeCell ref="A1:I1"/>
    <mergeCell ref="A3:B3"/>
    <mergeCell ref="A4:B4"/>
    <mergeCell ref="C4:I4"/>
    <mergeCell ref="A5:B5"/>
    <mergeCell ref="C5:E5"/>
    <mergeCell ref="G5:I5"/>
    <mergeCell ref="B11:E11"/>
    <mergeCell ref="F11:I11"/>
    <mergeCell ref="B12:E12"/>
    <mergeCell ref="F12:I12"/>
    <mergeCell ref="A17:C17"/>
    <mergeCell ref="D17:I17"/>
    <mergeCell ref="A18:F18"/>
    <mergeCell ref="A11:A12"/>
    <mergeCell ref="A13:A16"/>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9"/>
  <sheetViews>
    <sheetView zoomScaleSheetLayoutView="100" workbookViewId="0" topLeftCell="A1">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590</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3</v>
      </c>
      <c r="F7" s="46">
        <v>3</v>
      </c>
      <c r="G7" s="43">
        <v>10</v>
      </c>
      <c r="H7" s="46">
        <v>1</v>
      </c>
      <c r="I7" s="46">
        <v>10</v>
      </c>
    </row>
    <row r="8" spans="1:9" s="40" customFormat="1" ht="26.25" customHeight="1">
      <c r="A8" s="43"/>
      <c r="B8" s="43"/>
      <c r="C8" s="46" t="s">
        <v>493</v>
      </c>
      <c r="D8" s="46"/>
      <c r="E8" s="43">
        <v>3</v>
      </c>
      <c r="F8" s="46">
        <v>3</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591</v>
      </c>
      <c r="C12" s="43"/>
      <c r="D12" s="43"/>
      <c r="E12" s="43"/>
      <c r="F12" s="47" t="s">
        <v>592</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84">
      <c r="A14" s="48"/>
      <c r="B14" s="43" t="s">
        <v>508</v>
      </c>
      <c r="C14" s="43" t="s">
        <v>509</v>
      </c>
      <c r="D14" s="66" t="s">
        <v>593</v>
      </c>
      <c r="E14" s="49" t="s">
        <v>594</v>
      </c>
      <c r="F14" s="43" t="s">
        <v>595</v>
      </c>
      <c r="G14" s="43">
        <v>25</v>
      </c>
      <c r="H14" s="43">
        <v>25</v>
      </c>
      <c r="I14" s="46" t="s">
        <v>596</v>
      </c>
    </row>
    <row r="15" spans="1:9" ht="60">
      <c r="A15" s="48"/>
      <c r="B15" s="43"/>
      <c r="C15" s="43" t="s">
        <v>511</v>
      </c>
      <c r="D15" s="66" t="s">
        <v>597</v>
      </c>
      <c r="E15" s="52">
        <v>1</v>
      </c>
      <c r="F15" s="64">
        <v>1.037</v>
      </c>
      <c r="G15" s="43">
        <v>25</v>
      </c>
      <c r="H15" s="43">
        <v>25</v>
      </c>
      <c r="I15" s="46" t="s">
        <v>598</v>
      </c>
    </row>
    <row r="16" spans="1:9" ht="24">
      <c r="A16" s="48"/>
      <c r="B16" s="43" t="s">
        <v>563</v>
      </c>
      <c r="C16" s="43" t="s">
        <v>514</v>
      </c>
      <c r="D16" s="66" t="s">
        <v>599</v>
      </c>
      <c r="E16" s="49" t="s">
        <v>594</v>
      </c>
      <c r="F16" s="43" t="s">
        <v>595</v>
      </c>
      <c r="G16" s="43">
        <v>30</v>
      </c>
      <c r="H16" s="43">
        <v>30</v>
      </c>
      <c r="I16" s="46"/>
    </row>
    <row r="17" spans="1:9" ht="24">
      <c r="A17" s="48"/>
      <c r="B17" s="43" t="s">
        <v>565</v>
      </c>
      <c r="C17" s="43" t="s">
        <v>520</v>
      </c>
      <c r="D17" s="66" t="s">
        <v>600</v>
      </c>
      <c r="E17" s="49" t="s">
        <v>601</v>
      </c>
      <c r="F17" s="51">
        <v>0.95</v>
      </c>
      <c r="G17" s="43">
        <v>10</v>
      </c>
      <c r="H17" s="43">
        <v>10</v>
      </c>
      <c r="I17" s="46"/>
    </row>
    <row r="18" spans="1:9" ht="31.5" customHeight="1">
      <c r="A18" s="43" t="s">
        <v>523</v>
      </c>
      <c r="B18" s="43"/>
      <c r="C18" s="43"/>
      <c r="D18" s="43" t="s">
        <v>524</v>
      </c>
      <c r="E18" s="53"/>
      <c r="F18" s="53"/>
      <c r="G18" s="53"/>
      <c r="H18" s="53"/>
      <c r="I18" s="53"/>
    </row>
    <row r="19" spans="1:9" ht="31.5" customHeight="1">
      <c r="A19" s="43" t="s">
        <v>525</v>
      </c>
      <c r="B19" s="43"/>
      <c r="C19" s="43"/>
      <c r="D19" s="43"/>
      <c r="E19" s="43"/>
      <c r="F19" s="43"/>
      <c r="G19" s="43">
        <v>100</v>
      </c>
      <c r="H19" s="46"/>
      <c r="I19" s="61" t="s">
        <v>558</v>
      </c>
    </row>
    <row r="41" ht="48" customHeight="1"/>
    <row r="42" ht="33" customHeight="1"/>
  </sheetData>
  <sheetProtection/>
  <mergeCells count="18">
    <mergeCell ref="A1:I1"/>
    <mergeCell ref="A3:B3"/>
    <mergeCell ref="A4:B4"/>
    <mergeCell ref="C4:I4"/>
    <mergeCell ref="A5:B5"/>
    <mergeCell ref="C5:E5"/>
    <mergeCell ref="G5:I5"/>
    <mergeCell ref="B11:E11"/>
    <mergeCell ref="F11:I11"/>
    <mergeCell ref="B12:E12"/>
    <mergeCell ref="F12:I12"/>
    <mergeCell ref="A18:C18"/>
    <mergeCell ref="D18:I18"/>
    <mergeCell ref="A19:F19"/>
    <mergeCell ref="A11:A12"/>
    <mergeCell ref="A13:A17"/>
    <mergeCell ref="B14:B15"/>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21"/>
  <sheetViews>
    <sheetView zoomScaleSheetLayoutView="100" workbookViewId="0" topLeftCell="A1">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602</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462.6</v>
      </c>
      <c r="E7" s="43">
        <v>200</v>
      </c>
      <c r="F7" s="46">
        <v>200</v>
      </c>
      <c r="G7" s="43">
        <v>10</v>
      </c>
      <c r="H7" s="46">
        <v>1</v>
      </c>
      <c r="I7" s="46">
        <v>10</v>
      </c>
    </row>
    <row r="8" spans="1:9" s="40" customFormat="1" ht="26.25" customHeight="1">
      <c r="A8" s="43"/>
      <c r="B8" s="43"/>
      <c r="C8" s="46" t="s">
        <v>493</v>
      </c>
      <c r="D8" s="46">
        <v>462.6</v>
      </c>
      <c r="E8" s="43">
        <v>200</v>
      </c>
      <c r="F8" s="46">
        <v>200</v>
      </c>
      <c r="G8" s="43" t="s">
        <v>451</v>
      </c>
      <c r="H8" s="46">
        <v>1</v>
      </c>
      <c r="I8" s="43" t="s">
        <v>451</v>
      </c>
    </row>
    <row r="9" spans="1:9" s="40" customFormat="1" ht="26.25" customHeight="1">
      <c r="A9" s="43"/>
      <c r="B9" s="43"/>
      <c r="C9" s="46" t="s">
        <v>494</v>
      </c>
      <c r="D9" s="46">
        <v>0</v>
      </c>
      <c r="E9" s="43">
        <v>0</v>
      </c>
      <c r="F9" s="46">
        <v>0</v>
      </c>
      <c r="G9" s="43" t="s">
        <v>451</v>
      </c>
      <c r="H9" s="46"/>
      <c r="I9" s="43" t="s">
        <v>451</v>
      </c>
    </row>
    <row r="10" spans="1:9" s="40" customFormat="1" ht="26.25" customHeight="1">
      <c r="A10" s="43"/>
      <c r="B10" s="43"/>
      <c r="C10" s="46" t="s">
        <v>495</v>
      </c>
      <c r="D10" s="46">
        <v>0</v>
      </c>
      <c r="E10" s="43">
        <v>0</v>
      </c>
      <c r="F10" s="46">
        <v>0</v>
      </c>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02.5" customHeight="1">
      <c r="A12" s="43"/>
      <c r="B12" s="43" t="s">
        <v>603</v>
      </c>
      <c r="C12" s="43"/>
      <c r="D12" s="43"/>
      <c r="E12" s="43"/>
      <c r="F12" s="43" t="s">
        <v>604</v>
      </c>
      <c r="G12" s="43"/>
      <c r="H12" s="43"/>
      <c r="I12" s="43"/>
    </row>
    <row r="13" spans="1:9" s="40" customFormat="1" ht="36" customHeight="1">
      <c r="A13" s="48" t="s">
        <v>501</v>
      </c>
      <c r="B13" s="43" t="s">
        <v>502</v>
      </c>
      <c r="C13" s="43" t="s">
        <v>503</v>
      </c>
      <c r="D13" s="43" t="s">
        <v>504</v>
      </c>
      <c r="E13" s="43" t="s">
        <v>505</v>
      </c>
      <c r="F13" s="43" t="s">
        <v>506</v>
      </c>
      <c r="G13" s="43" t="s">
        <v>489</v>
      </c>
      <c r="H13" s="43" t="s">
        <v>491</v>
      </c>
      <c r="I13" s="43" t="s">
        <v>507</v>
      </c>
    </row>
    <row r="14" spans="1:9" ht="48">
      <c r="A14" s="48"/>
      <c r="B14" s="43" t="s">
        <v>508</v>
      </c>
      <c r="C14" s="43" t="s">
        <v>509</v>
      </c>
      <c r="D14" s="71" t="s">
        <v>605</v>
      </c>
      <c r="E14" s="49">
        <v>188</v>
      </c>
      <c r="F14" s="43">
        <v>188</v>
      </c>
      <c r="G14" s="43">
        <v>40</v>
      </c>
      <c r="H14" s="43">
        <f>F14/E14*G14</f>
        <v>40</v>
      </c>
      <c r="I14" s="49"/>
    </row>
    <row r="15" spans="1:9" ht="24">
      <c r="A15" s="48"/>
      <c r="B15" s="90"/>
      <c r="C15" s="43" t="s">
        <v>551</v>
      </c>
      <c r="D15" s="71" t="s">
        <v>606</v>
      </c>
      <c r="E15" s="49">
        <v>1</v>
      </c>
      <c r="F15" s="43">
        <v>1</v>
      </c>
      <c r="G15" s="43">
        <v>5</v>
      </c>
      <c r="H15" s="43">
        <v>5</v>
      </c>
      <c r="I15" s="43"/>
    </row>
    <row r="16" spans="1:9" ht="24">
      <c r="A16" s="48"/>
      <c r="B16" s="90"/>
      <c r="C16" s="43" t="s">
        <v>532</v>
      </c>
      <c r="D16" s="71" t="s">
        <v>607</v>
      </c>
      <c r="E16" s="49">
        <v>500</v>
      </c>
      <c r="F16" s="43">
        <v>500</v>
      </c>
      <c r="G16" s="43">
        <v>5</v>
      </c>
      <c r="H16" s="43">
        <v>5</v>
      </c>
      <c r="I16" s="43"/>
    </row>
    <row r="17" spans="1:9" ht="36">
      <c r="A17" s="48"/>
      <c r="B17" s="43" t="s">
        <v>563</v>
      </c>
      <c r="C17" s="43" t="s">
        <v>514</v>
      </c>
      <c r="D17" s="71" t="s">
        <v>608</v>
      </c>
      <c r="E17" s="49" t="s">
        <v>609</v>
      </c>
      <c r="F17" s="52">
        <v>1</v>
      </c>
      <c r="G17" s="43">
        <v>15</v>
      </c>
      <c r="H17" s="43">
        <v>15</v>
      </c>
      <c r="I17" s="43"/>
    </row>
    <row r="18" spans="1:9" ht="72">
      <c r="A18" s="48"/>
      <c r="B18" s="90"/>
      <c r="C18" s="43" t="s">
        <v>517</v>
      </c>
      <c r="D18" s="71" t="s">
        <v>610</v>
      </c>
      <c r="E18" s="49" t="s">
        <v>609</v>
      </c>
      <c r="F18" s="52">
        <v>1</v>
      </c>
      <c r="G18" s="43">
        <v>15</v>
      </c>
      <c r="H18" s="43">
        <v>15</v>
      </c>
      <c r="I18" s="43"/>
    </row>
    <row r="19" spans="1:9" ht="36">
      <c r="A19" s="48"/>
      <c r="B19" s="43" t="s">
        <v>565</v>
      </c>
      <c r="C19" s="43" t="s">
        <v>520</v>
      </c>
      <c r="D19" s="71" t="s">
        <v>611</v>
      </c>
      <c r="E19" s="49" t="s">
        <v>612</v>
      </c>
      <c r="F19" s="52">
        <v>1</v>
      </c>
      <c r="G19" s="43">
        <v>10</v>
      </c>
      <c r="H19" s="43">
        <v>10</v>
      </c>
      <c r="I19" s="43"/>
    </row>
    <row r="20" spans="1:9" ht="34.5" customHeight="1">
      <c r="A20" s="43" t="s">
        <v>523</v>
      </c>
      <c r="B20" s="43"/>
      <c r="C20" s="43"/>
      <c r="D20" s="43" t="s">
        <v>613</v>
      </c>
      <c r="E20" s="53"/>
      <c r="F20" s="53"/>
      <c r="G20" s="53"/>
      <c r="H20" s="53"/>
      <c r="I20" s="53"/>
    </row>
    <row r="21" spans="1:9" ht="34.5" customHeight="1">
      <c r="A21" s="43" t="s">
        <v>525</v>
      </c>
      <c r="B21" s="43"/>
      <c r="C21" s="43"/>
      <c r="D21" s="43"/>
      <c r="E21" s="43"/>
      <c r="F21" s="43"/>
      <c r="G21" s="43">
        <v>100</v>
      </c>
      <c r="H21" s="43">
        <f>I7+H14+H15+H16+H17+H18+H19</f>
        <v>100</v>
      </c>
      <c r="I21" s="61" t="s">
        <v>526</v>
      </c>
    </row>
    <row r="41" ht="48" customHeight="1"/>
    <row r="42" ht="33" customHeight="1"/>
  </sheetData>
  <sheetProtection/>
  <mergeCells count="19">
    <mergeCell ref="A1:I1"/>
    <mergeCell ref="A3:B3"/>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6"/>
    <mergeCell ref="B17:B18"/>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27"/>
  <sheetViews>
    <sheetView zoomScaleSheetLayoutView="100" workbookViewId="0" topLeftCell="A1">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614</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621.0882</v>
      </c>
      <c r="E7" s="43">
        <v>621.0882</v>
      </c>
      <c r="F7" s="46">
        <v>621.0882</v>
      </c>
      <c r="G7" s="43">
        <v>10</v>
      </c>
      <c r="H7" s="46">
        <v>1</v>
      </c>
      <c r="I7" s="46">
        <v>10</v>
      </c>
    </row>
    <row r="8" spans="1:9" s="40" customFormat="1" ht="26.25" customHeight="1">
      <c r="A8" s="43"/>
      <c r="B8" s="43"/>
      <c r="C8" s="46" t="s">
        <v>493</v>
      </c>
      <c r="D8" s="46">
        <v>621.0882</v>
      </c>
      <c r="E8" s="43">
        <v>621.0882</v>
      </c>
      <c r="F8" s="46">
        <v>621.0882</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78.75" customHeight="1">
      <c r="A12" s="43"/>
      <c r="B12" s="43" t="s">
        <v>615</v>
      </c>
      <c r="C12" s="43"/>
      <c r="D12" s="43"/>
      <c r="E12" s="43"/>
      <c r="F12" s="47" t="s">
        <v>616</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36">
      <c r="A14" s="48"/>
      <c r="B14" s="43" t="s">
        <v>508</v>
      </c>
      <c r="C14" s="43" t="s">
        <v>509</v>
      </c>
      <c r="D14" s="49" t="s">
        <v>617</v>
      </c>
      <c r="E14" s="49">
        <v>4</v>
      </c>
      <c r="F14" s="43">
        <v>4</v>
      </c>
      <c r="G14" s="46">
        <v>8</v>
      </c>
      <c r="H14" s="46">
        <f>F14/E14*G14</f>
        <v>8</v>
      </c>
      <c r="I14" s="46"/>
    </row>
    <row r="15" spans="1:9" ht="24">
      <c r="A15" s="48"/>
      <c r="B15" s="43"/>
      <c r="C15" s="43"/>
      <c r="D15" s="49" t="s">
        <v>618</v>
      </c>
      <c r="E15" s="98">
        <v>1</v>
      </c>
      <c r="F15" s="51">
        <v>1</v>
      </c>
      <c r="G15" s="46">
        <v>9</v>
      </c>
      <c r="H15" s="46">
        <f>F15*G15</f>
        <v>9</v>
      </c>
      <c r="I15" s="46"/>
    </row>
    <row r="16" spans="1:9" ht="72">
      <c r="A16" s="48"/>
      <c r="B16" s="43"/>
      <c r="C16" s="43"/>
      <c r="D16" s="49" t="s">
        <v>619</v>
      </c>
      <c r="E16" s="71">
        <v>20</v>
      </c>
      <c r="F16" s="43">
        <v>20</v>
      </c>
      <c r="G16" s="46">
        <v>9</v>
      </c>
      <c r="H16" s="46">
        <v>9</v>
      </c>
      <c r="I16" s="46"/>
    </row>
    <row r="17" spans="1:9" ht="36">
      <c r="A17" s="48"/>
      <c r="B17" s="43"/>
      <c r="C17" s="43"/>
      <c r="D17" s="49" t="s">
        <v>620</v>
      </c>
      <c r="E17" s="71">
        <v>1220</v>
      </c>
      <c r="F17" s="43">
        <v>1286</v>
      </c>
      <c r="G17" s="46">
        <v>8</v>
      </c>
      <c r="H17" s="46">
        <v>8</v>
      </c>
      <c r="I17" s="46"/>
    </row>
    <row r="18" spans="1:9" ht="60">
      <c r="A18" s="48"/>
      <c r="B18" s="43"/>
      <c r="C18" s="43"/>
      <c r="D18" s="49" t="s">
        <v>621</v>
      </c>
      <c r="E18" s="49">
        <v>10</v>
      </c>
      <c r="F18" s="43">
        <v>10</v>
      </c>
      <c r="G18" s="46">
        <v>8</v>
      </c>
      <c r="H18" s="46">
        <v>8</v>
      </c>
      <c r="I18" s="46"/>
    </row>
    <row r="19" spans="1:9" ht="60">
      <c r="A19" s="48"/>
      <c r="B19" s="43"/>
      <c r="C19" s="43" t="s">
        <v>511</v>
      </c>
      <c r="D19" s="49" t="s">
        <v>622</v>
      </c>
      <c r="E19" s="65">
        <v>8</v>
      </c>
      <c r="F19" s="43">
        <v>8</v>
      </c>
      <c r="G19" s="46">
        <v>8</v>
      </c>
      <c r="H19" s="46">
        <v>8</v>
      </c>
      <c r="I19" s="46"/>
    </row>
    <row r="20" spans="1:9" ht="36">
      <c r="A20" s="48"/>
      <c r="B20" s="43" t="s">
        <v>563</v>
      </c>
      <c r="C20" s="43" t="s">
        <v>514</v>
      </c>
      <c r="D20" s="49" t="s">
        <v>623</v>
      </c>
      <c r="E20" s="79">
        <v>1</v>
      </c>
      <c r="F20" s="79">
        <v>1</v>
      </c>
      <c r="G20" s="46">
        <v>5</v>
      </c>
      <c r="H20" s="46">
        <f>F20*G20</f>
        <v>5</v>
      </c>
      <c r="I20" s="46"/>
    </row>
    <row r="21" spans="1:9" ht="60">
      <c r="A21" s="48"/>
      <c r="B21" s="43"/>
      <c r="C21" s="43"/>
      <c r="D21" s="49" t="s">
        <v>624</v>
      </c>
      <c r="E21" s="65">
        <v>5</v>
      </c>
      <c r="F21" s="43">
        <v>5</v>
      </c>
      <c r="G21" s="46">
        <v>5</v>
      </c>
      <c r="H21" s="46">
        <v>5</v>
      </c>
      <c r="I21" s="46"/>
    </row>
    <row r="22" spans="1:9" ht="48">
      <c r="A22" s="48"/>
      <c r="B22" s="43"/>
      <c r="C22" s="43"/>
      <c r="D22" s="49" t="s">
        <v>625</v>
      </c>
      <c r="E22" s="79">
        <v>1</v>
      </c>
      <c r="F22" s="79">
        <v>1</v>
      </c>
      <c r="G22" s="46">
        <v>10</v>
      </c>
      <c r="H22" s="46">
        <v>10</v>
      </c>
      <c r="I22" s="46"/>
    </row>
    <row r="23" spans="1:9" ht="24">
      <c r="A23" s="48"/>
      <c r="B23" s="43"/>
      <c r="C23" s="43" t="s">
        <v>517</v>
      </c>
      <c r="D23" s="49" t="s">
        <v>626</v>
      </c>
      <c r="E23" s="79">
        <v>1</v>
      </c>
      <c r="F23" s="79">
        <v>1</v>
      </c>
      <c r="G23" s="46">
        <v>5</v>
      </c>
      <c r="H23" s="46">
        <f>F23*G23</f>
        <v>5</v>
      </c>
      <c r="I23" s="46"/>
    </row>
    <row r="24" spans="1:9" ht="60">
      <c r="A24" s="48"/>
      <c r="B24" s="43"/>
      <c r="C24" s="43"/>
      <c r="D24" s="49" t="s">
        <v>627</v>
      </c>
      <c r="E24" s="79" t="s">
        <v>628</v>
      </c>
      <c r="F24" s="79">
        <v>1</v>
      </c>
      <c r="G24" s="46">
        <v>5</v>
      </c>
      <c r="H24" s="46">
        <v>5</v>
      </c>
      <c r="I24" s="46"/>
    </row>
    <row r="25" spans="1:9" ht="36">
      <c r="A25" s="48"/>
      <c r="B25" s="43" t="s">
        <v>556</v>
      </c>
      <c r="C25" s="43" t="s">
        <v>520</v>
      </c>
      <c r="D25" s="49" t="s">
        <v>629</v>
      </c>
      <c r="E25" s="80" t="s">
        <v>522</v>
      </c>
      <c r="F25" s="79">
        <v>0.95</v>
      </c>
      <c r="G25" s="46">
        <v>10</v>
      </c>
      <c r="H25" s="46">
        <v>10</v>
      </c>
      <c r="I25" s="46"/>
    </row>
    <row r="26" spans="1:9" ht="30" customHeight="1">
      <c r="A26" s="43" t="s">
        <v>523</v>
      </c>
      <c r="B26" s="43"/>
      <c r="C26" s="43"/>
      <c r="D26" s="76"/>
      <c r="E26" s="76"/>
      <c r="F26" s="76"/>
      <c r="G26" s="76"/>
      <c r="H26" s="76"/>
      <c r="I26" s="76"/>
    </row>
    <row r="27" spans="1:9" ht="30" customHeight="1">
      <c r="A27" s="43" t="s">
        <v>525</v>
      </c>
      <c r="B27" s="43"/>
      <c r="C27" s="43"/>
      <c r="D27" s="43"/>
      <c r="E27" s="43"/>
      <c r="F27" s="43"/>
      <c r="G27" s="43">
        <v>100</v>
      </c>
      <c r="H27" s="46">
        <v>100</v>
      </c>
      <c r="I27" s="61" t="s">
        <v>558</v>
      </c>
    </row>
    <row r="41" ht="48" customHeight="1"/>
    <row r="42" ht="33" customHeight="1"/>
  </sheetData>
  <sheetProtection/>
  <mergeCells count="22">
    <mergeCell ref="A1:I1"/>
    <mergeCell ref="A3:B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19"/>
    <mergeCell ref="B20:B24"/>
    <mergeCell ref="C14:C18"/>
    <mergeCell ref="C20:C22"/>
    <mergeCell ref="C23:C2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18"/>
  <sheetViews>
    <sheetView zoomScaleSheetLayoutView="100" workbookViewId="0" topLeftCell="A1">
      <selection activeCell="I6" sqref="I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630</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0</v>
      </c>
      <c r="E7" s="43">
        <v>17.988853</v>
      </c>
      <c r="F7" s="46">
        <v>17.988853</v>
      </c>
      <c r="G7" s="43">
        <v>10</v>
      </c>
      <c r="H7" s="46">
        <v>1</v>
      </c>
      <c r="I7" s="46">
        <v>10</v>
      </c>
    </row>
    <row r="8" spans="1:9" s="40" customFormat="1" ht="26.25" customHeight="1">
      <c r="A8" s="43"/>
      <c r="B8" s="43"/>
      <c r="C8" s="46" t="s">
        <v>493</v>
      </c>
      <c r="D8" s="46"/>
      <c r="E8" s="43">
        <v>17.988853</v>
      </c>
      <c r="F8" s="46">
        <v>17.988853</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96" customFormat="1" ht="75" customHeight="1">
      <c r="A12" s="43"/>
      <c r="B12" s="43" t="s">
        <v>631</v>
      </c>
      <c r="C12" s="43"/>
      <c r="D12" s="43"/>
      <c r="E12" s="43"/>
      <c r="F12" s="43" t="s">
        <v>632</v>
      </c>
      <c r="G12" s="43"/>
      <c r="H12" s="43"/>
      <c r="I12" s="43"/>
    </row>
    <row r="13" spans="1:9" s="40" customFormat="1" ht="36" customHeight="1">
      <c r="A13" s="48" t="s">
        <v>501</v>
      </c>
      <c r="B13" s="43" t="s">
        <v>502</v>
      </c>
      <c r="C13" s="43" t="s">
        <v>503</v>
      </c>
      <c r="D13" s="43" t="s">
        <v>504</v>
      </c>
      <c r="E13" s="43" t="s">
        <v>505</v>
      </c>
      <c r="F13" s="43" t="s">
        <v>506</v>
      </c>
      <c r="G13" s="43" t="s">
        <v>489</v>
      </c>
      <c r="H13" s="43" t="s">
        <v>491</v>
      </c>
      <c r="I13" s="43" t="s">
        <v>507</v>
      </c>
    </row>
    <row r="14" spans="1:9" ht="24">
      <c r="A14" s="48"/>
      <c r="B14" s="58" t="s">
        <v>508</v>
      </c>
      <c r="C14" s="43" t="s">
        <v>532</v>
      </c>
      <c r="D14" s="49" t="s">
        <v>633</v>
      </c>
      <c r="E14" s="73" t="s">
        <v>634</v>
      </c>
      <c r="F14" s="43">
        <v>17.99</v>
      </c>
      <c r="G14" s="43">
        <v>50</v>
      </c>
      <c r="H14" s="43">
        <v>50</v>
      </c>
      <c r="I14" s="43"/>
    </row>
    <row r="15" spans="1:9" ht="36">
      <c r="A15" s="48"/>
      <c r="B15" s="43" t="s">
        <v>563</v>
      </c>
      <c r="C15" s="43" t="s">
        <v>514</v>
      </c>
      <c r="D15" s="71" t="s">
        <v>635</v>
      </c>
      <c r="E15" s="97" t="s">
        <v>516</v>
      </c>
      <c r="F15" s="51">
        <v>1</v>
      </c>
      <c r="G15" s="43">
        <v>30</v>
      </c>
      <c r="H15" s="43">
        <v>30</v>
      </c>
      <c r="I15" s="46"/>
    </row>
    <row r="16" spans="1:9" ht="36">
      <c r="A16" s="48"/>
      <c r="B16" s="58" t="s">
        <v>565</v>
      </c>
      <c r="C16" s="58" t="s">
        <v>520</v>
      </c>
      <c r="D16" s="71" t="s">
        <v>636</v>
      </c>
      <c r="E16" s="73" t="s">
        <v>567</v>
      </c>
      <c r="F16" s="51">
        <v>1</v>
      </c>
      <c r="G16" s="43">
        <v>10</v>
      </c>
      <c r="H16" s="43">
        <v>10</v>
      </c>
      <c r="I16" s="46"/>
    </row>
    <row r="17" spans="1:9" ht="24" customHeight="1">
      <c r="A17" s="43" t="s">
        <v>523</v>
      </c>
      <c r="B17" s="43"/>
      <c r="C17" s="43"/>
      <c r="D17" s="67"/>
      <c r="E17" s="67"/>
      <c r="F17" s="53"/>
      <c r="G17" s="53"/>
      <c r="H17" s="53"/>
      <c r="I17" s="53"/>
    </row>
    <row r="18" spans="1:9" ht="36" customHeight="1">
      <c r="A18" s="43" t="s">
        <v>525</v>
      </c>
      <c r="B18" s="43"/>
      <c r="C18" s="43"/>
      <c r="D18" s="43"/>
      <c r="E18" s="43"/>
      <c r="F18" s="43"/>
      <c r="G18" s="43">
        <v>100</v>
      </c>
      <c r="H18" s="46">
        <v>100</v>
      </c>
      <c r="I18" s="61" t="s">
        <v>558</v>
      </c>
    </row>
    <row r="41" ht="48" customHeight="1"/>
    <row r="42" ht="33" customHeight="1"/>
  </sheetData>
  <sheetProtection/>
  <mergeCells count="17">
    <mergeCell ref="A1:I1"/>
    <mergeCell ref="A3:B3"/>
    <mergeCell ref="A4:B4"/>
    <mergeCell ref="C4:I4"/>
    <mergeCell ref="A5:B5"/>
    <mergeCell ref="C5:E5"/>
    <mergeCell ref="G5:I5"/>
    <mergeCell ref="B11:E11"/>
    <mergeCell ref="F11:I11"/>
    <mergeCell ref="B12:E12"/>
    <mergeCell ref="F12:I12"/>
    <mergeCell ref="A17:C17"/>
    <mergeCell ref="D17:I17"/>
    <mergeCell ref="A18:F18"/>
    <mergeCell ref="A11:A12"/>
    <mergeCell ref="A13:A16"/>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1"/>
  <sheetViews>
    <sheetView zoomScaleSheetLayoutView="100" workbookViewId="0" topLeftCell="A16">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9.5742187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3" t="s">
        <v>637</v>
      </c>
      <c r="D4" s="43"/>
      <c r="E4" s="43"/>
      <c r="F4" s="43"/>
      <c r="G4" s="43"/>
      <c r="H4" s="43"/>
      <c r="I4" s="43"/>
    </row>
    <row r="5" spans="1:9" s="40" customFormat="1" ht="25.5" customHeight="1">
      <c r="A5" s="43" t="s">
        <v>482</v>
      </c>
      <c r="B5" s="43"/>
      <c r="C5" s="43" t="s">
        <v>483</v>
      </c>
      <c r="D5" s="43"/>
      <c r="E5" s="43"/>
      <c r="F5" s="43" t="s">
        <v>484</v>
      </c>
      <c r="G5" s="43"/>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37.4</v>
      </c>
      <c r="E7" s="46">
        <v>37.4</v>
      </c>
      <c r="F7" s="43">
        <v>35.172085</v>
      </c>
      <c r="G7" s="43">
        <v>10</v>
      </c>
      <c r="H7" s="77">
        <f>F7/E7</f>
        <v>0.9404300802139038</v>
      </c>
      <c r="I7" s="77">
        <f>H7*G7</f>
        <v>9.404300802139039</v>
      </c>
    </row>
    <row r="8" spans="1:9" s="40" customFormat="1" ht="26.25" customHeight="1">
      <c r="A8" s="43"/>
      <c r="B8" s="43"/>
      <c r="C8" s="46" t="s">
        <v>493</v>
      </c>
      <c r="D8" s="46">
        <v>37.4</v>
      </c>
      <c r="E8" s="46">
        <v>37.4</v>
      </c>
      <c r="F8" s="43">
        <v>35.172085</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638</v>
      </c>
      <c r="C12" s="43"/>
      <c r="D12" s="43"/>
      <c r="E12" s="43"/>
      <c r="F12" s="43" t="s">
        <v>639</v>
      </c>
      <c r="G12" s="43"/>
      <c r="H12" s="43"/>
      <c r="I12" s="43"/>
    </row>
    <row r="13" spans="1:9" s="40" customFormat="1" ht="36" customHeight="1">
      <c r="A13" s="89" t="s">
        <v>501</v>
      </c>
      <c r="B13" s="43" t="s">
        <v>502</v>
      </c>
      <c r="C13" s="90" t="s">
        <v>503</v>
      </c>
      <c r="D13" s="43" t="s">
        <v>504</v>
      </c>
      <c r="E13" s="90" t="s">
        <v>505</v>
      </c>
      <c r="F13" s="90" t="s">
        <v>506</v>
      </c>
      <c r="G13" s="90" t="s">
        <v>489</v>
      </c>
      <c r="H13" s="90" t="s">
        <v>491</v>
      </c>
      <c r="I13" s="43" t="s">
        <v>507</v>
      </c>
    </row>
    <row r="14" spans="1:9" ht="96">
      <c r="A14" s="89"/>
      <c r="B14" s="43" t="s">
        <v>508</v>
      </c>
      <c r="C14" s="90" t="s">
        <v>509</v>
      </c>
      <c r="D14" s="46" t="s">
        <v>640</v>
      </c>
      <c r="E14" s="91">
        <v>1</v>
      </c>
      <c r="F14" s="91">
        <v>0.94</v>
      </c>
      <c r="G14" s="92">
        <v>12.5</v>
      </c>
      <c r="H14" s="92">
        <f aca="true" t="shared" si="0" ref="H14:H16">F14*G14</f>
        <v>11.75</v>
      </c>
      <c r="I14" s="95" t="s">
        <v>641</v>
      </c>
    </row>
    <row r="15" spans="1:9" ht="36">
      <c r="A15" s="89"/>
      <c r="B15" s="90"/>
      <c r="C15" s="90" t="s">
        <v>511</v>
      </c>
      <c r="D15" s="46" t="s">
        <v>642</v>
      </c>
      <c r="E15" s="91">
        <v>1</v>
      </c>
      <c r="F15" s="91">
        <v>1</v>
      </c>
      <c r="G15" s="92">
        <v>12.5</v>
      </c>
      <c r="H15" s="92">
        <f t="shared" si="0"/>
        <v>12.5</v>
      </c>
      <c r="I15" s="46"/>
    </row>
    <row r="16" spans="1:9" ht="30" customHeight="1">
      <c r="A16" s="89"/>
      <c r="B16" s="90"/>
      <c r="C16" s="90" t="s">
        <v>551</v>
      </c>
      <c r="D16" s="46" t="s">
        <v>643</v>
      </c>
      <c r="E16" s="91">
        <v>1</v>
      </c>
      <c r="F16" s="91">
        <v>0.94</v>
      </c>
      <c r="G16" s="92">
        <v>12.5</v>
      </c>
      <c r="H16" s="92">
        <f t="shared" si="0"/>
        <v>11.75</v>
      </c>
      <c r="I16" s="58" t="s">
        <v>644</v>
      </c>
    </row>
    <row r="17" spans="1:9" ht="30" customHeight="1">
      <c r="A17" s="89"/>
      <c r="B17" s="90"/>
      <c r="C17" s="90" t="s">
        <v>532</v>
      </c>
      <c r="D17" s="46" t="s">
        <v>645</v>
      </c>
      <c r="E17" s="92">
        <v>37.4</v>
      </c>
      <c r="F17" s="93">
        <v>35.172085</v>
      </c>
      <c r="G17" s="92">
        <v>12.5</v>
      </c>
      <c r="H17" s="92">
        <v>11.75</v>
      </c>
      <c r="I17" s="60"/>
    </row>
    <row r="18" spans="1:9" ht="36">
      <c r="A18" s="89"/>
      <c r="B18" s="43" t="s">
        <v>563</v>
      </c>
      <c r="C18" s="90" t="s">
        <v>514</v>
      </c>
      <c r="D18" s="46" t="s">
        <v>646</v>
      </c>
      <c r="E18" s="91">
        <v>1</v>
      </c>
      <c r="F18" s="91">
        <v>1</v>
      </c>
      <c r="G18" s="92">
        <v>30</v>
      </c>
      <c r="H18" s="92">
        <f>F18*G18</f>
        <v>30</v>
      </c>
      <c r="I18" s="92"/>
    </row>
    <row r="19" spans="1:9" ht="36">
      <c r="A19" s="89"/>
      <c r="B19" s="43" t="s">
        <v>647</v>
      </c>
      <c r="C19" s="43" t="s">
        <v>520</v>
      </c>
      <c r="D19" s="46" t="s">
        <v>648</v>
      </c>
      <c r="E19" s="91">
        <v>1</v>
      </c>
      <c r="F19" s="91">
        <v>1</v>
      </c>
      <c r="G19" s="92">
        <v>10</v>
      </c>
      <c r="H19" s="92">
        <f>F19*G19</f>
        <v>10</v>
      </c>
      <c r="I19" s="92"/>
    </row>
    <row r="20" spans="1:9" ht="39.75" customHeight="1">
      <c r="A20" s="43" t="s">
        <v>523</v>
      </c>
      <c r="B20" s="43"/>
      <c r="C20" s="43"/>
      <c r="D20" s="94"/>
      <c r="E20" s="94"/>
      <c r="F20" s="94"/>
      <c r="G20" s="94"/>
      <c r="H20" s="94"/>
      <c r="I20" s="94"/>
    </row>
    <row r="21" spans="1:9" ht="39.75" customHeight="1">
      <c r="A21" s="90" t="s">
        <v>525</v>
      </c>
      <c r="B21" s="90"/>
      <c r="C21" s="90"/>
      <c r="D21" s="90"/>
      <c r="E21" s="90"/>
      <c r="F21" s="90"/>
      <c r="G21" s="90">
        <v>100</v>
      </c>
      <c r="H21" s="92">
        <v>97</v>
      </c>
      <c r="I21" s="61" t="s">
        <v>558</v>
      </c>
    </row>
    <row r="41" ht="48" customHeight="1"/>
    <row r="42" ht="33" customHeight="1"/>
  </sheetData>
  <sheetProtection/>
  <mergeCells count="19">
    <mergeCell ref="A1:I1"/>
    <mergeCell ref="A3:B3"/>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7"/>
    <mergeCell ref="I16:I17"/>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9"/>
  <sheetViews>
    <sheetView workbookViewId="0" topLeftCell="A1">
      <selection activeCell="E9" sqref="E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32"/>
      <c r="B1" s="114"/>
      <c r="C1" s="114"/>
      <c r="D1" s="114"/>
      <c r="E1" s="114"/>
      <c r="F1" s="113" t="s">
        <v>105</v>
      </c>
      <c r="G1" s="114"/>
      <c r="H1" s="114"/>
      <c r="I1" s="114"/>
      <c r="J1" s="114"/>
      <c r="K1" s="114"/>
      <c r="L1" s="114"/>
    </row>
    <row r="2" spans="1:12" ht="409.5" customHeight="1" hidden="1">
      <c r="A2" s="133"/>
      <c r="B2" s="134"/>
      <c r="C2" s="134"/>
      <c r="D2" s="134"/>
      <c r="E2" s="134"/>
      <c r="F2" s="134"/>
      <c r="G2" s="134"/>
      <c r="H2" s="134"/>
      <c r="I2" s="134"/>
      <c r="J2" s="134"/>
      <c r="K2" s="134"/>
      <c r="L2" s="145"/>
    </row>
    <row r="3" spans="1:12" ht="15" customHeight="1">
      <c r="A3" s="135" t="s">
        <v>1</v>
      </c>
      <c r="B3" s="117"/>
      <c r="C3" s="117"/>
      <c r="D3" s="117"/>
      <c r="E3" s="117"/>
      <c r="F3" s="143"/>
      <c r="G3" s="117"/>
      <c r="H3" s="117"/>
      <c r="I3" s="117"/>
      <c r="J3" s="117"/>
      <c r="K3" s="117"/>
      <c r="L3" s="146" t="s">
        <v>2</v>
      </c>
    </row>
    <row r="4" spans="1:12" ht="19.5" customHeight="1">
      <c r="A4" s="158" t="s">
        <v>5</v>
      </c>
      <c r="B4" s="159" t="s">
        <v>5</v>
      </c>
      <c r="C4" s="159" t="s">
        <v>5</v>
      </c>
      <c r="D4" s="159" t="s">
        <v>5</v>
      </c>
      <c r="E4" s="138" t="s">
        <v>89</v>
      </c>
      <c r="F4" s="138" t="s">
        <v>106</v>
      </c>
      <c r="G4" s="138" t="s">
        <v>107</v>
      </c>
      <c r="H4" s="138" t="s">
        <v>108</v>
      </c>
      <c r="I4" s="138" t="s">
        <v>108</v>
      </c>
      <c r="J4" s="138" t="s">
        <v>109</v>
      </c>
      <c r="K4" s="138" t="s">
        <v>110</v>
      </c>
      <c r="L4" s="138" t="s">
        <v>111</v>
      </c>
    </row>
    <row r="5" spans="1:12" ht="19.5" customHeight="1">
      <c r="A5" s="139" t="s">
        <v>112</v>
      </c>
      <c r="B5" s="138" t="s">
        <v>112</v>
      </c>
      <c r="C5" s="138" t="s">
        <v>112</v>
      </c>
      <c r="D5" s="122" t="s">
        <v>113</v>
      </c>
      <c r="E5" s="138" t="s">
        <v>89</v>
      </c>
      <c r="F5" s="138" t="s">
        <v>106</v>
      </c>
      <c r="G5" s="138" t="s">
        <v>107</v>
      </c>
      <c r="H5" s="138" t="s">
        <v>114</v>
      </c>
      <c r="I5" s="138" t="s">
        <v>115</v>
      </c>
      <c r="J5" s="138" t="s">
        <v>109</v>
      </c>
      <c r="K5" s="138" t="s">
        <v>110</v>
      </c>
      <c r="L5" s="138" t="s">
        <v>111</v>
      </c>
    </row>
    <row r="6" spans="1:12" ht="19.5" customHeight="1">
      <c r="A6" s="139" t="s">
        <v>112</v>
      </c>
      <c r="B6" s="138" t="s">
        <v>112</v>
      </c>
      <c r="C6" s="138" t="s">
        <v>112</v>
      </c>
      <c r="D6" s="122" t="s">
        <v>113</v>
      </c>
      <c r="E6" s="138" t="s">
        <v>89</v>
      </c>
      <c r="F6" s="138" t="s">
        <v>106</v>
      </c>
      <c r="G6" s="138" t="s">
        <v>107</v>
      </c>
      <c r="H6" s="138" t="s">
        <v>114</v>
      </c>
      <c r="I6" s="138" t="s">
        <v>115</v>
      </c>
      <c r="J6" s="138" t="s">
        <v>109</v>
      </c>
      <c r="K6" s="138" t="s">
        <v>110</v>
      </c>
      <c r="L6" s="138" t="s">
        <v>111</v>
      </c>
    </row>
    <row r="7" spans="1:12" ht="19.5" customHeight="1">
      <c r="A7" s="139" t="s">
        <v>112</v>
      </c>
      <c r="B7" s="138" t="s">
        <v>112</v>
      </c>
      <c r="C7" s="138" t="s">
        <v>112</v>
      </c>
      <c r="D7" s="122" t="s">
        <v>113</v>
      </c>
      <c r="E7" s="138" t="s">
        <v>89</v>
      </c>
      <c r="F7" s="138" t="s">
        <v>106</v>
      </c>
      <c r="G7" s="138" t="s">
        <v>107</v>
      </c>
      <c r="H7" s="138" t="s">
        <v>114</v>
      </c>
      <c r="I7" s="138" t="s">
        <v>115</v>
      </c>
      <c r="J7" s="138" t="s">
        <v>109</v>
      </c>
      <c r="K7" s="138" t="s">
        <v>110</v>
      </c>
      <c r="L7" s="138" t="s">
        <v>111</v>
      </c>
    </row>
    <row r="8" spans="1:12" ht="19.5" customHeight="1">
      <c r="A8" s="149" t="s">
        <v>116</v>
      </c>
      <c r="B8" s="122" t="s">
        <v>117</v>
      </c>
      <c r="C8" s="122" t="s">
        <v>118</v>
      </c>
      <c r="D8" s="159" t="s">
        <v>9</v>
      </c>
      <c r="E8" s="138" t="s">
        <v>10</v>
      </c>
      <c r="F8" s="138" t="s">
        <v>11</v>
      </c>
      <c r="G8" s="138" t="s">
        <v>19</v>
      </c>
      <c r="H8" s="138" t="s">
        <v>23</v>
      </c>
      <c r="I8" s="138" t="s">
        <v>27</v>
      </c>
      <c r="J8" s="138" t="s">
        <v>31</v>
      </c>
      <c r="K8" s="138" t="s">
        <v>35</v>
      </c>
      <c r="L8" s="138" t="s">
        <v>38</v>
      </c>
    </row>
    <row r="9" spans="1:12" ht="19.5" customHeight="1">
      <c r="A9" s="149" t="s">
        <v>116</v>
      </c>
      <c r="B9" s="122" t="s">
        <v>117</v>
      </c>
      <c r="C9" s="122" t="s">
        <v>118</v>
      </c>
      <c r="D9" s="122" t="s">
        <v>119</v>
      </c>
      <c r="E9" s="124">
        <v>160999224.26</v>
      </c>
      <c r="F9" s="124">
        <v>151914730.42</v>
      </c>
      <c r="G9" s="124"/>
      <c r="H9" s="124"/>
      <c r="I9" s="124"/>
      <c r="J9" s="124"/>
      <c r="K9" s="124"/>
      <c r="L9" s="124">
        <v>9084493.84</v>
      </c>
    </row>
    <row r="10" spans="1:12" ht="19.5" customHeight="1">
      <c r="A10" s="140" t="s">
        <v>120</v>
      </c>
      <c r="B10" s="126" t="s">
        <v>120</v>
      </c>
      <c r="C10" s="126" t="s">
        <v>120</v>
      </c>
      <c r="D10" s="126" t="s">
        <v>121</v>
      </c>
      <c r="E10" s="124">
        <v>51665</v>
      </c>
      <c r="F10" s="124">
        <v>51665</v>
      </c>
      <c r="G10" s="124"/>
      <c r="H10" s="124"/>
      <c r="I10" s="124"/>
      <c r="J10" s="124"/>
      <c r="K10" s="124"/>
      <c r="L10" s="124"/>
    </row>
    <row r="11" spans="1:12" ht="19.5" customHeight="1">
      <c r="A11" s="140" t="s">
        <v>122</v>
      </c>
      <c r="B11" s="126" t="s">
        <v>122</v>
      </c>
      <c r="C11" s="126" t="s">
        <v>122</v>
      </c>
      <c r="D11" s="126" t="s">
        <v>123</v>
      </c>
      <c r="E11" s="124">
        <v>51665</v>
      </c>
      <c r="F11" s="124">
        <v>51665</v>
      </c>
      <c r="G11" s="124"/>
      <c r="H11" s="124"/>
      <c r="I11" s="124"/>
      <c r="J11" s="124"/>
      <c r="K11" s="124"/>
      <c r="L11" s="124"/>
    </row>
    <row r="12" spans="1:12" ht="19.5" customHeight="1">
      <c r="A12" s="140" t="s">
        <v>124</v>
      </c>
      <c r="B12" s="126" t="s">
        <v>124</v>
      </c>
      <c r="C12" s="126" t="s">
        <v>124</v>
      </c>
      <c r="D12" s="126" t="s">
        <v>125</v>
      </c>
      <c r="E12" s="124">
        <v>51665</v>
      </c>
      <c r="F12" s="124">
        <v>51665</v>
      </c>
      <c r="G12" s="124"/>
      <c r="H12" s="124"/>
      <c r="I12" s="124"/>
      <c r="J12" s="124"/>
      <c r="K12" s="124"/>
      <c r="L12" s="124"/>
    </row>
    <row r="13" spans="1:12" ht="19.5" customHeight="1">
      <c r="A13" s="140" t="s">
        <v>126</v>
      </c>
      <c r="B13" s="126" t="s">
        <v>126</v>
      </c>
      <c r="C13" s="126" t="s">
        <v>126</v>
      </c>
      <c r="D13" s="126" t="s">
        <v>127</v>
      </c>
      <c r="E13" s="124">
        <v>155910126.51</v>
      </c>
      <c r="F13" s="124">
        <v>146825632.67</v>
      </c>
      <c r="G13" s="124"/>
      <c r="H13" s="124"/>
      <c r="I13" s="124"/>
      <c r="J13" s="124"/>
      <c r="K13" s="124"/>
      <c r="L13" s="124">
        <v>9084493.84</v>
      </c>
    </row>
    <row r="14" spans="1:12" ht="19.5" customHeight="1">
      <c r="A14" s="140" t="s">
        <v>128</v>
      </c>
      <c r="B14" s="126" t="s">
        <v>128</v>
      </c>
      <c r="C14" s="126" t="s">
        <v>128</v>
      </c>
      <c r="D14" s="126" t="s">
        <v>129</v>
      </c>
      <c r="E14" s="124">
        <v>48508277.56</v>
      </c>
      <c r="F14" s="124">
        <v>47117154.48</v>
      </c>
      <c r="G14" s="124"/>
      <c r="H14" s="124"/>
      <c r="I14" s="124"/>
      <c r="J14" s="124"/>
      <c r="K14" s="124"/>
      <c r="L14" s="124">
        <v>1391123.08</v>
      </c>
    </row>
    <row r="15" spans="1:12" ht="19.5" customHeight="1">
      <c r="A15" s="140" t="s">
        <v>130</v>
      </c>
      <c r="B15" s="126" t="s">
        <v>130</v>
      </c>
      <c r="C15" s="126" t="s">
        <v>130</v>
      </c>
      <c r="D15" s="126" t="s">
        <v>131</v>
      </c>
      <c r="E15" s="124">
        <v>3088129.85</v>
      </c>
      <c r="F15" s="124">
        <v>3088129.85</v>
      </c>
      <c r="G15" s="124"/>
      <c r="H15" s="124"/>
      <c r="I15" s="124"/>
      <c r="J15" s="124"/>
      <c r="K15" s="124"/>
      <c r="L15" s="124"/>
    </row>
    <row r="16" spans="1:12" ht="19.5" customHeight="1">
      <c r="A16" s="140" t="s">
        <v>132</v>
      </c>
      <c r="B16" s="126" t="s">
        <v>132</v>
      </c>
      <c r="C16" s="126" t="s">
        <v>132</v>
      </c>
      <c r="D16" s="126" t="s">
        <v>133</v>
      </c>
      <c r="E16" s="124">
        <v>45420147.71</v>
      </c>
      <c r="F16" s="124">
        <v>44029024.63</v>
      </c>
      <c r="G16" s="124"/>
      <c r="H16" s="124"/>
      <c r="I16" s="124"/>
      <c r="J16" s="124"/>
      <c r="K16" s="124"/>
      <c r="L16" s="124">
        <v>1391123.08</v>
      </c>
    </row>
    <row r="17" spans="1:12" ht="19.5" customHeight="1">
      <c r="A17" s="140" t="s">
        <v>134</v>
      </c>
      <c r="B17" s="126" t="s">
        <v>134</v>
      </c>
      <c r="C17" s="126" t="s">
        <v>134</v>
      </c>
      <c r="D17" s="126" t="s">
        <v>135</v>
      </c>
      <c r="E17" s="124">
        <v>97054590.97</v>
      </c>
      <c r="F17" s="124">
        <v>89361220.21</v>
      </c>
      <c r="G17" s="124"/>
      <c r="H17" s="124"/>
      <c r="I17" s="124"/>
      <c r="J17" s="124"/>
      <c r="K17" s="124"/>
      <c r="L17" s="124">
        <v>7693370.76</v>
      </c>
    </row>
    <row r="18" spans="1:12" ht="19.5" customHeight="1">
      <c r="A18" s="140" t="s">
        <v>136</v>
      </c>
      <c r="B18" s="126" t="s">
        <v>136</v>
      </c>
      <c r="C18" s="126" t="s">
        <v>136</v>
      </c>
      <c r="D18" s="126" t="s">
        <v>137</v>
      </c>
      <c r="E18" s="124">
        <v>36873085.4</v>
      </c>
      <c r="F18" s="124">
        <v>36773085.4</v>
      </c>
      <c r="G18" s="124"/>
      <c r="H18" s="124"/>
      <c r="I18" s="124"/>
      <c r="J18" s="124"/>
      <c r="K18" s="124"/>
      <c r="L18" s="124">
        <v>100000</v>
      </c>
    </row>
    <row r="19" spans="1:12" ht="19.5" customHeight="1">
      <c r="A19" s="140" t="s">
        <v>138</v>
      </c>
      <c r="B19" s="126" t="s">
        <v>138</v>
      </c>
      <c r="C19" s="126" t="s">
        <v>138</v>
      </c>
      <c r="D19" s="126" t="s">
        <v>139</v>
      </c>
      <c r="E19" s="124">
        <v>12892326.38</v>
      </c>
      <c r="F19" s="124">
        <v>12392326.38</v>
      </c>
      <c r="G19" s="124"/>
      <c r="H19" s="124"/>
      <c r="I19" s="124"/>
      <c r="J19" s="124"/>
      <c r="K19" s="124"/>
      <c r="L19" s="124">
        <v>500000</v>
      </c>
    </row>
    <row r="20" spans="1:12" ht="19.5" customHeight="1">
      <c r="A20" s="140" t="s">
        <v>140</v>
      </c>
      <c r="B20" s="126" t="s">
        <v>140</v>
      </c>
      <c r="C20" s="126" t="s">
        <v>140</v>
      </c>
      <c r="D20" s="126" t="s">
        <v>141</v>
      </c>
      <c r="E20" s="124">
        <v>1155266.1</v>
      </c>
      <c r="F20" s="124">
        <v>1155266.1</v>
      </c>
      <c r="G20" s="124"/>
      <c r="H20" s="124"/>
      <c r="I20" s="124"/>
      <c r="J20" s="124"/>
      <c r="K20" s="124"/>
      <c r="L20" s="124"/>
    </row>
    <row r="21" spans="1:12" ht="19.5" customHeight="1">
      <c r="A21" s="140" t="s">
        <v>142</v>
      </c>
      <c r="B21" s="126" t="s">
        <v>142</v>
      </c>
      <c r="C21" s="126" t="s">
        <v>142</v>
      </c>
      <c r="D21" s="126" t="s">
        <v>143</v>
      </c>
      <c r="E21" s="124">
        <v>8595000</v>
      </c>
      <c r="F21" s="124">
        <v>8595000</v>
      </c>
      <c r="G21" s="124"/>
      <c r="H21" s="124"/>
      <c r="I21" s="124"/>
      <c r="J21" s="124"/>
      <c r="K21" s="124"/>
      <c r="L21" s="124"/>
    </row>
    <row r="22" spans="1:12" ht="19.5" customHeight="1">
      <c r="A22" s="140" t="s">
        <v>144</v>
      </c>
      <c r="B22" s="126" t="s">
        <v>144</v>
      </c>
      <c r="C22" s="126" t="s">
        <v>144</v>
      </c>
      <c r="D22" s="126" t="s">
        <v>145</v>
      </c>
      <c r="E22" s="124">
        <v>583780</v>
      </c>
      <c r="F22" s="124">
        <v>583780</v>
      </c>
      <c r="G22" s="124"/>
      <c r="H22" s="124"/>
      <c r="I22" s="124"/>
      <c r="J22" s="124"/>
      <c r="K22" s="124"/>
      <c r="L22" s="124"/>
    </row>
    <row r="23" spans="1:12" ht="19.5" customHeight="1">
      <c r="A23" s="140" t="s">
        <v>146</v>
      </c>
      <c r="B23" s="126" t="s">
        <v>146</v>
      </c>
      <c r="C23" s="126" t="s">
        <v>146</v>
      </c>
      <c r="D23" s="126" t="s">
        <v>147</v>
      </c>
      <c r="E23" s="124">
        <v>36955133.09</v>
      </c>
      <c r="F23" s="124">
        <v>29861762.33</v>
      </c>
      <c r="G23" s="124"/>
      <c r="H23" s="124"/>
      <c r="I23" s="124"/>
      <c r="J23" s="124"/>
      <c r="K23" s="124"/>
      <c r="L23" s="124">
        <v>7093370.76</v>
      </c>
    </row>
    <row r="24" spans="1:12" ht="19.5" customHeight="1">
      <c r="A24" s="140" t="s">
        <v>148</v>
      </c>
      <c r="B24" s="126" t="s">
        <v>148</v>
      </c>
      <c r="C24" s="126" t="s">
        <v>148</v>
      </c>
      <c r="D24" s="126" t="s">
        <v>149</v>
      </c>
      <c r="E24" s="124">
        <v>10347257.98</v>
      </c>
      <c r="F24" s="124">
        <v>10347257.98</v>
      </c>
      <c r="G24" s="124"/>
      <c r="H24" s="124"/>
      <c r="I24" s="124"/>
      <c r="J24" s="124"/>
      <c r="K24" s="124"/>
      <c r="L24" s="124"/>
    </row>
    <row r="25" spans="1:12" ht="19.5" customHeight="1">
      <c r="A25" s="140" t="s">
        <v>150</v>
      </c>
      <c r="B25" s="126" t="s">
        <v>150</v>
      </c>
      <c r="C25" s="126" t="s">
        <v>150</v>
      </c>
      <c r="D25" s="126" t="s">
        <v>151</v>
      </c>
      <c r="E25" s="124">
        <v>10347257.98</v>
      </c>
      <c r="F25" s="124">
        <v>10347257.98</v>
      </c>
      <c r="G25" s="124"/>
      <c r="H25" s="124"/>
      <c r="I25" s="124"/>
      <c r="J25" s="124"/>
      <c r="K25" s="124"/>
      <c r="L25" s="124"/>
    </row>
    <row r="26" spans="1:12" ht="19.5" customHeight="1">
      <c r="A26" s="140" t="s">
        <v>152</v>
      </c>
      <c r="B26" s="126" t="s">
        <v>152</v>
      </c>
      <c r="C26" s="126" t="s">
        <v>152</v>
      </c>
      <c r="D26" s="126" t="s">
        <v>153</v>
      </c>
      <c r="E26" s="124">
        <v>2444594.2</v>
      </c>
      <c r="F26" s="124">
        <v>2444594.2</v>
      </c>
      <c r="G26" s="124"/>
      <c r="H26" s="124"/>
      <c r="I26" s="124"/>
      <c r="J26" s="124"/>
      <c r="K26" s="124"/>
      <c r="L26" s="124"/>
    </row>
    <row r="27" spans="1:12" ht="19.5" customHeight="1">
      <c r="A27" s="140" t="s">
        <v>154</v>
      </c>
      <c r="B27" s="126" t="s">
        <v>154</v>
      </c>
      <c r="C27" s="126" t="s">
        <v>154</v>
      </c>
      <c r="D27" s="126" t="s">
        <v>155</v>
      </c>
      <c r="E27" s="124">
        <v>2442172.2</v>
      </c>
      <c r="F27" s="124">
        <v>2442172.2</v>
      </c>
      <c r="G27" s="124"/>
      <c r="H27" s="124"/>
      <c r="I27" s="124"/>
      <c r="J27" s="124"/>
      <c r="K27" s="124"/>
      <c r="L27" s="124"/>
    </row>
    <row r="28" spans="1:12" ht="19.5" customHeight="1">
      <c r="A28" s="140" t="s">
        <v>156</v>
      </c>
      <c r="B28" s="126" t="s">
        <v>156</v>
      </c>
      <c r="C28" s="126" t="s">
        <v>156</v>
      </c>
      <c r="D28" s="126" t="s">
        <v>157</v>
      </c>
      <c r="E28" s="124">
        <v>700215</v>
      </c>
      <c r="F28" s="124">
        <v>700215</v>
      </c>
      <c r="G28" s="124"/>
      <c r="H28" s="124"/>
      <c r="I28" s="124"/>
      <c r="J28" s="124"/>
      <c r="K28" s="124"/>
      <c r="L28" s="124"/>
    </row>
    <row r="29" spans="1:12" ht="19.5" customHeight="1">
      <c r="A29" s="140" t="s">
        <v>158</v>
      </c>
      <c r="B29" s="126" t="s">
        <v>158</v>
      </c>
      <c r="C29" s="126" t="s">
        <v>158</v>
      </c>
      <c r="D29" s="126" t="s">
        <v>159</v>
      </c>
      <c r="E29" s="124">
        <v>781407.6</v>
      </c>
      <c r="F29" s="124">
        <v>781407.6</v>
      </c>
      <c r="G29" s="124"/>
      <c r="H29" s="124"/>
      <c r="I29" s="124"/>
      <c r="J29" s="124"/>
      <c r="K29" s="124"/>
      <c r="L29" s="124"/>
    </row>
    <row r="30" spans="1:12" ht="19.5" customHeight="1">
      <c r="A30" s="140" t="s">
        <v>160</v>
      </c>
      <c r="B30" s="126" t="s">
        <v>160</v>
      </c>
      <c r="C30" s="126" t="s">
        <v>160</v>
      </c>
      <c r="D30" s="126" t="s">
        <v>161</v>
      </c>
      <c r="E30" s="124">
        <v>931025.92</v>
      </c>
      <c r="F30" s="124">
        <v>931025.92</v>
      </c>
      <c r="G30" s="124"/>
      <c r="H30" s="124"/>
      <c r="I30" s="124"/>
      <c r="J30" s="124"/>
      <c r="K30" s="124"/>
      <c r="L30" s="124"/>
    </row>
    <row r="31" spans="1:12" ht="19.5" customHeight="1">
      <c r="A31" s="140" t="s">
        <v>162</v>
      </c>
      <c r="B31" s="126" t="s">
        <v>162</v>
      </c>
      <c r="C31" s="126" t="s">
        <v>162</v>
      </c>
      <c r="D31" s="126" t="s">
        <v>163</v>
      </c>
      <c r="E31" s="124">
        <v>29523.68</v>
      </c>
      <c r="F31" s="124">
        <v>29523.68</v>
      </c>
      <c r="G31" s="124"/>
      <c r="H31" s="124"/>
      <c r="I31" s="124"/>
      <c r="J31" s="124"/>
      <c r="K31" s="124"/>
      <c r="L31" s="124"/>
    </row>
    <row r="32" spans="1:12" ht="19.5" customHeight="1">
      <c r="A32" s="140" t="s">
        <v>164</v>
      </c>
      <c r="B32" s="126" t="s">
        <v>164</v>
      </c>
      <c r="C32" s="126" t="s">
        <v>164</v>
      </c>
      <c r="D32" s="126" t="s">
        <v>165</v>
      </c>
      <c r="E32" s="124">
        <v>2422</v>
      </c>
      <c r="F32" s="124">
        <v>2422</v>
      </c>
      <c r="G32" s="124"/>
      <c r="H32" s="124"/>
      <c r="I32" s="124"/>
      <c r="J32" s="124"/>
      <c r="K32" s="124"/>
      <c r="L32" s="124"/>
    </row>
    <row r="33" spans="1:12" ht="19.5" customHeight="1">
      <c r="A33" s="140" t="s">
        <v>166</v>
      </c>
      <c r="B33" s="126" t="s">
        <v>166</v>
      </c>
      <c r="C33" s="126" t="s">
        <v>166</v>
      </c>
      <c r="D33" s="126" t="s">
        <v>167</v>
      </c>
      <c r="E33" s="124">
        <v>2422</v>
      </c>
      <c r="F33" s="124">
        <v>2422</v>
      </c>
      <c r="G33" s="124"/>
      <c r="H33" s="124"/>
      <c r="I33" s="124"/>
      <c r="J33" s="124"/>
      <c r="K33" s="124"/>
      <c r="L33" s="124"/>
    </row>
    <row r="34" spans="1:12" ht="19.5" customHeight="1">
      <c r="A34" s="140" t="s">
        <v>168</v>
      </c>
      <c r="B34" s="126" t="s">
        <v>168</v>
      </c>
      <c r="C34" s="126" t="s">
        <v>168</v>
      </c>
      <c r="D34" s="126" t="s">
        <v>169</v>
      </c>
      <c r="E34" s="124">
        <v>1023132.55</v>
      </c>
      <c r="F34" s="124">
        <v>1023132.55</v>
      </c>
      <c r="G34" s="124"/>
      <c r="H34" s="124"/>
      <c r="I34" s="124"/>
      <c r="J34" s="124"/>
      <c r="K34" s="124"/>
      <c r="L34" s="124"/>
    </row>
    <row r="35" spans="1:12" ht="19.5" customHeight="1">
      <c r="A35" s="140" t="s">
        <v>170</v>
      </c>
      <c r="B35" s="126" t="s">
        <v>170</v>
      </c>
      <c r="C35" s="126" t="s">
        <v>170</v>
      </c>
      <c r="D35" s="126" t="s">
        <v>171</v>
      </c>
      <c r="E35" s="124">
        <v>1023132.55</v>
      </c>
      <c r="F35" s="124">
        <v>1023132.55</v>
      </c>
      <c r="G35" s="124"/>
      <c r="H35" s="124"/>
      <c r="I35" s="124"/>
      <c r="J35" s="124"/>
      <c r="K35" s="124"/>
      <c r="L35" s="124"/>
    </row>
    <row r="36" spans="1:12" ht="19.5" customHeight="1">
      <c r="A36" s="140" t="s">
        <v>172</v>
      </c>
      <c r="B36" s="126" t="s">
        <v>172</v>
      </c>
      <c r="C36" s="126" t="s">
        <v>172</v>
      </c>
      <c r="D36" s="126" t="s">
        <v>173</v>
      </c>
      <c r="E36" s="124">
        <v>187696.5</v>
      </c>
      <c r="F36" s="124">
        <v>187696.5</v>
      </c>
      <c r="G36" s="124"/>
      <c r="H36" s="124"/>
      <c r="I36" s="124"/>
      <c r="J36" s="124"/>
      <c r="K36" s="124"/>
      <c r="L36" s="124"/>
    </row>
    <row r="37" spans="1:12" ht="19.5" customHeight="1">
      <c r="A37" s="140" t="s">
        <v>174</v>
      </c>
      <c r="B37" s="126" t="s">
        <v>174</v>
      </c>
      <c r="C37" s="126" t="s">
        <v>174</v>
      </c>
      <c r="D37" s="126" t="s">
        <v>175</v>
      </c>
      <c r="E37" s="124">
        <v>410492.3</v>
      </c>
      <c r="F37" s="124">
        <v>410492.3</v>
      </c>
      <c r="G37" s="124"/>
      <c r="H37" s="124"/>
      <c r="I37" s="124"/>
      <c r="J37" s="124"/>
      <c r="K37" s="124"/>
      <c r="L37" s="124"/>
    </row>
    <row r="38" spans="1:12" ht="19.5" customHeight="1">
      <c r="A38" s="140" t="s">
        <v>176</v>
      </c>
      <c r="B38" s="126" t="s">
        <v>176</v>
      </c>
      <c r="C38" s="126" t="s">
        <v>176</v>
      </c>
      <c r="D38" s="126" t="s">
        <v>177</v>
      </c>
      <c r="E38" s="124">
        <v>424943.75</v>
      </c>
      <c r="F38" s="124">
        <v>424943.75</v>
      </c>
      <c r="G38" s="124"/>
      <c r="H38" s="124"/>
      <c r="I38" s="124"/>
      <c r="J38" s="124"/>
      <c r="K38" s="124"/>
      <c r="L38" s="124"/>
    </row>
    <row r="39" spans="1:12" ht="19.5" customHeight="1">
      <c r="A39" s="140" t="s">
        <v>178</v>
      </c>
      <c r="B39" s="126" t="s">
        <v>178</v>
      </c>
      <c r="C39" s="126" t="s">
        <v>178</v>
      </c>
      <c r="D39" s="126" t="s">
        <v>179</v>
      </c>
      <c r="E39" s="124">
        <v>695456</v>
      </c>
      <c r="F39" s="124">
        <v>695456</v>
      </c>
      <c r="G39" s="124"/>
      <c r="H39" s="124"/>
      <c r="I39" s="124"/>
      <c r="J39" s="124"/>
      <c r="K39" s="124"/>
      <c r="L39" s="124"/>
    </row>
    <row r="40" spans="1:12" ht="19.5" customHeight="1">
      <c r="A40" s="140" t="s">
        <v>180</v>
      </c>
      <c r="B40" s="126" t="s">
        <v>180</v>
      </c>
      <c r="C40" s="126" t="s">
        <v>180</v>
      </c>
      <c r="D40" s="126" t="s">
        <v>181</v>
      </c>
      <c r="E40" s="124">
        <v>695456</v>
      </c>
      <c r="F40" s="124">
        <v>695456</v>
      </c>
      <c r="G40" s="124"/>
      <c r="H40" s="124"/>
      <c r="I40" s="124"/>
      <c r="J40" s="124"/>
      <c r="K40" s="124"/>
      <c r="L40" s="124"/>
    </row>
    <row r="41" spans="1:12" ht="19.5" customHeight="1">
      <c r="A41" s="140" t="s">
        <v>182</v>
      </c>
      <c r="B41" s="126" t="s">
        <v>182</v>
      </c>
      <c r="C41" s="126" t="s">
        <v>182</v>
      </c>
      <c r="D41" s="126" t="s">
        <v>183</v>
      </c>
      <c r="E41" s="124">
        <v>681139</v>
      </c>
      <c r="F41" s="124">
        <v>681139</v>
      </c>
      <c r="G41" s="124"/>
      <c r="H41" s="124"/>
      <c r="I41" s="124"/>
      <c r="J41" s="124"/>
      <c r="K41" s="124"/>
      <c r="L41" s="124"/>
    </row>
    <row r="42" spans="1:12" ht="19.5" customHeight="1">
      <c r="A42" s="140" t="s">
        <v>184</v>
      </c>
      <c r="B42" s="126" t="s">
        <v>184</v>
      </c>
      <c r="C42" s="126" t="s">
        <v>184</v>
      </c>
      <c r="D42" s="126" t="s">
        <v>185</v>
      </c>
      <c r="E42" s="124">
        <v>14317</v>
      </c>
      <c r="F42" s="124">
        <v>14317</v>
      </c>
      <c r="G42" s="124"/>
      <c r="H42" s="124"/>
      <c r="I42" s="124"/>
      <c r="J42" s="124"/>
      <c r="K42" s="124"/>
      <c r="L42" s="124"/>
    </row>
    <row r="43" spans="1:12" ht="19.5" customHeight="1">
      <c r="A43" s="140" t="s">
        <v>186</v>
      </c>
      <c r="B43" s="126" t="s">
        <v>186</v>
      </c>
      <c r="C43" s="126" t="s">
        <v>186</v>
      </c>
      <c r="D43" s="126" t="s">
        <v>187</v>
      </c>
      <c r="E43" s="124">
        <v>874250</v>
      </c>
      <c r="F43" s="124">
        <v>874250</v>
      </c>
      <c r="G43" s="124"/>
      <c r="H43" s="124"/>
      <c r="I43" s="124"/>
      <c r="J43" s="124"/>
      <c r="K43" s="124"/>
      <c r="L43" s="124"/>
    </row>
    <row r="44" spans="1:12" ht="19.5" customHeight="1">
      <c r="A44" s="140" t="s">
        <v>188</v>
      </c>
      <c r="B44" s="126" t="s">
        <v>188</v>
      </c>
      <c r="C44" s="126" t="s">
        <v>188</v>
      </c>
      <c r="D44" s="126" t="s">
        <v>189</v>
      </c>
      <c r="E44" s="124">
        <v>30000</v>
      </c>
      <c r="F44" s="124">
        <v>30000</v>
      </c>
      <c r="G44" s="124"/>
      <c r="H44" s="124"/>
      <c r="I44" s="124"/>
      <c r="J44" s="124"/>
      <c r="K44" s="124"/>
      <c r="L44" s="124"/>
    </row>
    <row r="45" spans="1:12" ht="19.5" customHeight="1">
      <c r="A45" s="140" t="s">
        <v>190</v>
      </c>
      <c r="B45" s="126" t="s">
        <v>190</v>
      </c>
      <c r="C45" s="126" t="s">
        <v>190</v>
      </c>
      <c r="D45" s="126" t="s">
        <v>191</v>
      </c>
      <c r="E45" s="124">
        <v>30000</v>
      </c>
      <c r="F45" s="124">
        <v>30000</v>
      </c>
      <c r="G45" s="124"/>
      <c r="H45" s="124"/>
      <c r="I45" s="124"/>
      <c r="J45" s="124"/>
      <c r="K45" s="124"/>
      <c r="L45" s="124"/>
    </row>
    <row r="46" spans="1:12" ht="19.5" customHeight="1">
      <c r="A46" s="140" t="s">
        <v>192</v>
      </c>
      <c r="B46" s="126" t="s">
        <v>192</v>
      </c>
      <c r="C46" s="126" t="s">
        <v>192</v>
      </c>
      <c r="D46" s="126" t="s">
        <v>193</v>
      </c>
      <c r="E46" s="124">
        <v>844250</v>
      </c>
      <c r="F46" s="124">
        <v>844250</v>
      </c>
      <c r="G46" s="124"/>
      <c r="H46" s="124"/>
      <c r="I46" s="124"/>
      <c r="J46" s="124"/>
      <c r="K46" s="124"/>
      <c r="L46" s="124"/>
    </row>
    <row r="47" spans="1:12" ht="19.5" customHeight="1">
      <c r="A47" s="140" t="s">
        <v>194</v>
      </c>
      <c r="B47" s="126" t="s">
        <v>194</v>
      </c>
      <c r="C47" s="126" t="s">
        <v>194</v>
      </c>
      <c r="D47" s="126" t="s">
        <v>195</v>
      </c>
      <c r="E47" s="124">
        <v>844250</v>
      </c>
      <c r="F47" s="124">
        <v>844250</v>
      </c>
      <c r="G47" s="124"/>
      <c r="H47" s="124"/>
      <c r="I47" s="124"/>
      <c r="J47" s="124"/>
      <c r="K47" s="124"/>
      <c r="L47" s="124"/>
    </row>
    <row r="48" spans="1:12" ht="19.5" customHeight="1">
      <c r="A48" s="140" t="s">
        <v>196</v>
      </c>
      <c r="B48" s="126" t="s">
        <v>196</v>
      </c>
      <c r="C48" s="126" t="s">
        <v>196</v>
      </c>
      <c r="D48" s="126" t="s">
        <v>196</v>
      </c>
      <c r="E48" s="126" t="s">
        <v>196</v>
      </c>
      <c r="F48" s="126" t="s">
        <v>196</v>
      </c>
      <c r="G48" s="126" t="s">
        <v>196</v>
      </c>
      <c r="H48" s="126" t="s">
        <v>196</v>
      </c>
      <c r="I48" s="126" t="s">
        <v>196</v>
      </c>
      <c r="J48" s="126" t="s">
        <v>196</v>
      </c>
      <c r="K48" s="126" t="s">
        <v>196</v>
      </c>
      <c r="L48" s="126" t="s">
        <v>196</v>
      </c>
    </row>
    <row r="49" spans="1:12" ht="409.5" customHeight="1" hidden="1">
      <c r="A49" s="141"/>
      <c r="B49" s="142"/>
      <c r="C49" s="142"/>
      <c r="D49" s="142"/>
      <c r="E49" s="142"/>
      <c r="F49" s="144"/>
      <c r="G49" s="142"/>
      <c r="H49" s="142"/>
      <c r="I49" s="142"/>
      <c r="J49" s="142"/>
      <c r="K49" s="142"/>
      <c r="L49" s="142"/>
    </row>
  </sheetData>
  <sheetProtection/>
  <mergeCells count="5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L48"/>
    <mergeCell ref="A49:L4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20"/>
  <sheetViews>
    <sheetView zoomScaleSheetLayoutView="100" workbookViewId="0" topLeftCell="A10">
      <selection activeCell="C31" sqref="C31"/>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649</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194.32</v>
      </c>
      <c r="F7" s="46">
        <v>194.32</v>
      </c>
      <c r="G7" s="43">
        <v>10</v>
      </c>
      <c r="H7" s="46">
        <v>1</v>
      </c>
      <c r="I7" s="46">
        <v>10</v>
      </c>
    </row>
    <row r="8" spans="1:9" s="40" customFormat="1" ht="26.25" customHeight="1">
      <c r="A8" s="43"/>
      <c r="B8" s="43"/>
      <c r="C8" s="46" t="s">
        <v>493</v>
      </c>
      <c r="D8" s="46"/>
      <c r="E8" s="43">
        <v>194.32</v>
      </c>
      <c r="F8" s="46">
        <v>194.32</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650</v>
      </c>
      <c r="C12" s="43"/>
      <c r="D12" s="43"/>
      <c r="E12" s="43"/>
      <c r="F12" s="47" t="s">
        <v>650</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36">
      <c r="A14" s="48"/>
      <c r="B14" s="43" t="s">
        <v>530</v>
      </c>
      <c r="C14" s="43" t="s">
        <v>509</v>
      </c>
      <c r="D14" s="66" t="s">
        <v>651</v>
      </c>
      <c r="E14" s="66">
        <v>2716.95</v>
      </c>
      <c r="F14" s="46">
        <v>2716.95</v>
      </c>
      <c r="G14" s="46">
        <v>25</v>
      </c>
      <c r="H14" s="46">
        <v>25</v>
      </c>
      <c r="I14" s="46"/>
    </row>
    <row r="15" spans="1:9" ht="24">
      <c r="A15" s="48"/>
      <c r="B15" s="43"/>
      <c r="C15" s="43" t="s">
        <v>551</v>
      </c>
      <c r="D15" s="66" t="s">
        <v>652</v>
      </c>
      <c r="E15" s="81">
        <v>1</v>
      </c>
      <c r="F15" s="82">
        <v>1</v>
      </c>
      <c r="G15" s="46">
        <v>25</v>
      </c>
      <c r="H15" s="46">
        <f aca="true" t="shared" si="0" ref="H15:H18">F15*G15</f>
        <v>25</v>
      </c>
      <c r="I15" s="46"/>
    </row>
    <row r="16" spans="1:9" ht="36">
      <c r="A16" s="48"/>
      <c r="B16" s="58" t="s">
        <v>563</v>
      </c>
      <c r="C16" s="43" t="s">
        <v>514</v>
      </c>
      <c r="D16" s="66" t="s">
        <v>653</v>
      </c>
      <c r="E16" s="81">
        <v>1</v>
      </c>
      <c r="F16" s="82">
        <v>1</v>
      </c>
      <c r="G16" s="46">
        <v>15</v>
      </c>
      <c r="H16" s="46">
        <f t="shared" si="0"/>
        <v>15</v>
      </c>
      <c r="I16" s="46"/>
    </row>
    <row r="17" spans="1:9" ht="25.5" customHeight="1">
      <c r="A17" s="48"/>
      <c r="B17" s="69"/>
      <c r="C17" s="43"/>
      <c r="D17" s="66" t="s">
        <v>654</v>
      </c>
      <c r="E17" s="66">
        <v>356</v>
      </c>
      <c r="F17" s="82">
        <v>1</v>
      </c>
      <c r="G17" s="46">
        <v>15</v>
      </c>
      <c r="H17" s="46">
        <f t="shared" si="0"/>
        <v>15</v>
      </c>
      <c r="I17" s="46"/>
    </row>
    <row r="18" spans="1:9" ht="24">
      <c r="A18" s="48"/>
      <c r="B18" s="43" t="s">
        <v>565</v>
      </c>
      <c r="C18" s="43" t="s">
        <v>520</v>
      </c>
      <c r="D18" s="46" t="s">
        <v>655</v>
      </c>
      <c r="E18" s="46" t="s">
        <v>656</v>
      </c>
      <c r="F18" s="82">
        <v>1</v>
      </c>
      <c r="G18" s="46">
        <v>10</v>
      </c>
      <c r="H18" s="46">
        <f t="shared" si="0"/>
        <v>10</v>
      </c>
      <c r="I18" s="46"/>
    </row>
    <row r="19" spans="1:9" ht="24.75" customHeight="1">
      <c r="A19" s="43" t="s">
        <v>523</v>
      </c>
      <c r="B19" s="43"/>
      <c r="C19" s="43"/>
      <c r="D19" s="53"/>
      <c r="E19" s="53"/>
      <c r="F19" s="53"/>
      <c r="G19" s="53"/>
      <c r="H19" s="53"/>
      <c r="I19" s="53"/>
    </row>
    <row r="20" spans="1:9" ht="24.75" customHeight="1">
      <c r="A20" s="43" t="s">
        <v>525</v>
      </c>
      <c r="B20" s="43"/>
      <c r="C20" s="43"/>
      <c r="D20" s="43"/>
      <c r="E20" s="43"/>
      <c r="F20" s="43"/>
      <c r="G20" s="43">
        <v>100</v>
      </c>
      <c r="H20" s="46">
        <v>100</v>
      </c>
      <c r="I20" s="61" t="s">
        <v>558</v>
      </c>
    </row>
    <row r="41" ht="48" customHeight="1"/>
    <row r="42" ht="33" customHeight="1"/>
  </sheetData>
  <sheetProtection/>
  <mergeCells count="20">
    <mergeCell ref="A1:I1"/>
    <mergeCell ref="A3:B3"/>
    <mergeCell ref="A4:B4"/>
    <mergeCell ref="C4:I4"/>
    <mergeCell ref="A5:B5"/>
    <mergeCell ref="C5:E5"/>
    <mergeCell ref="G5:I5"/>
    <mergeCell ref="B11:E11"/>
    <mergeCell ref="F11:I11"/>
    <mergeCell ref="B12:E12"/>
    <mergeCell ref="F12:I12"/>
    <mergeCell ref="A19:C19"/>
    <mergeCell ref="D19:I19"/>
    <mergeCell ref="A20:F20"/>
    <mergeCell ref="A11:A12"/>
    <mergeCell ref="A13:A18"/>
    <mergeCell ref="B14:B15"/>
    <mergeCell ref="B16:B17"/>
    <mergeCell ref="C16:C17"/>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21"/>
  <sheetViews>
    <sheetView zoomScaleSheetLayoutView="100" workbookViewId="0" topLeftCell="A7">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7" width="10.00390625" style="40" customWidth="1"/>
    <col min="8" max="8" width="11.00390625" style="40" customWidth="1"/>
    <col min="9" max="9" width="13.281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657</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291.3428</v>
      </c>
      <c r="F7" s="46">
        <v>291.3428</v>
      </c>
      <c r="G7" s="43">
        <v>10</v>
      </c>
      <c r="H7" s="46">
        <v>1</v>
      </c>
      <c r="I7" s="46">
        <v>10</v>
      </c>
    </row>
    <row r="8" spans="1:9" s="40" customFormat="1" ht="26.25" customHeight="1">
      <c r="A8" s="43"/>
      <c r="B8" s="43"/>
      <c r="C8" s="46" t="s">
        <v>493</v>
      </c>
      <c r="D8" s="46"/>
      <c r="E8" s="43">
        <v>291.3428</v>
      </c>
      <c r="F8" s="46">
        <v>291.3428</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658</v>
      </c>
      <c r="C12" s="43"/>
      <c r="D12" s="43"/>
      <c r="E12" s="43"/>
      <c r="F12" s="47" t="s">
        <v>659</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12">
      <c r="A14" s="48"/>
      <c r="B14" s="43" t="s">
        <v>508</v>
      </c>
      <c r="C14" s="43" t="s">
        <v>509</v>
      </c>
      <c r="D14" s="66" t="s">
        <v>640</v>
      </c>
      <c r="E14" s="85">
        <v>1</v>
      </c>
      <c r="F14" s="86">
        <v>1</v>
      </c>
      <c r="G14" s="46">
        <v>12.5</v>
      </c>
      <c r="H14" s="46">
        <f aca="true" t="shared" si="0" ref="H14:H16">F14*G14</f>
        <v>12.5</v>
      </c>
      <c r="I14" s="46"/>
    </row>
    <row r="15" spans="1:9" ht="12">
      <c r="A15" s="48"/>
      <c r="B15" s="43"/>
      <c r="C15" s="43" t="s">
        <v>511</v>
      </c>
      <c r="D15" s="66" t="s">
        <v>660</v>
      </c>
      <c r="E15" s="85">
        <v>1</v>
      </c>
      <c r="F15" s="86">
        <v>1</v>
      </c>
      <c r="G15" s="46">
        <v>12.5</v>
      </c>
      <c r="H15" s="46">
        <f t="shared" si="0"/>
        <v>12.5</v>
      </c>
      <c r="I15" s="46"/>
    </row>
    <row r="16" spans="1:9" ht="24">
      <c r="A16" s="48"/>
      <c r="B16" s="43"/>
      <c r="C16" s="43" t="s">
        <v>551</v>
      </c>
      <c r="D16" s="66" t="s">
        <v>661</v>
      </c>
      <c r="E16" s="85">
        <v>1</v>
      </c>
      <c r="F16" s="86">
        <v>1</v>
      </c>
      <c r="G16" s="46">
        <v>12.5</v>
      </c>
      <c r="H16" s="46">
        <f t="shared" si="0"/>
        <v>12.5</v>
      </c>
      <c r="I16" s="46"/>
    </row>
    <row r="17" spans="1:9" ht="36">
      <c r="A17" s="48"/>
      <c r="B17" s="43"/>
      <c r="C17" s="43" t="s">
        <v>532</v>
      </c>
      <c r="D17" s="66" t="s">
        <v>662</v>
      </c>
      <c r="E17" s="87">
        <v>291.3428</v>
      </c>
      <c r="F17" s="88">
        <v>291.3428</v>
      </c>
      <c r="G17" s="46">
        <v>12.5</v>
      </c>
      <c r="H17" s="46">
        <v>12.5</v>
      </c>
      <c r="I17" s="46"/>
    </row>
    <row r="18" spans="1:9" ht="24">
      <c r="A18" s="48"/>
      <c r="B18" s="58" t="s">
        <v>513</v>
      </c>
      <c r="C18" s="43" t="s">
        <v>514</v>
      </c>
      <c r="D18" s="46" t="s">
        <v>663</v>
      </c>
      <c r="E18" s="86">
        <v>1</v>
      </c>
      <c r="F18" s="86">
        <v>1</v>
      </c>
      <c r="G18" s="46">
        <v>30</v>
      </c>
      <c r="H18" s="46">
        <f>F18*G18</f>
        <v>30</v>
      </c>
      <c r="I18" s="46"/>
    </row>
    <row r="19" spans="1:9" ht="24">
      <c r="A19" s="48"/>
      <c r="B19" s="43" t="s">
        <v>565</v>
      </c>
      <c r="C19" s="43" t="s">
        <v>520</v>
      </c>
      <c r="D19" s="46" t="s">
        <v>664</v>
      </c>
      <c r="E19" s="88" t="s">
        <v>522</v>
      </c>
      <c r="F19" s="86">
        <v>1</v>
      </c>
      <c r="G19" s="46">
        <v>10</v>
      </c>
      <c r="H19" s="46">
        <f>F19*G19</f>
        <v>10</v>
      </c>
      <c r="I19" s="46"/>
    </row>
    <row r="20" spans="1:9" ht="22.5" customHeight="1">
      <c r="A20" s="43" t="s">
        <v>523</v>
      </c>
      <c r="B20" s="43"/>
      <c r="C20" s="43"/>
      <c r="D20" s="53"/>
      <c r="E20" s="53"/>
      <c r="F20" s="53"/>
      <c r="G20" s="53"/>
      <c r="H20" s="53"/>
      <c r="I20" s="53"/>
    </row>
    <row r="21" spans="1:9" ht="22.5" customHeight="1">
      <c r="A21" s="43" t="s">
        <v>525</v>
      </c>
      <c r="B21" s="43"/>
      <c r="C21" s="43"/>
      <c r="D21" s="43"/>
      <c r="E21" s="43"/>
      <c r="F21" s="43"/>
      <c r="G21" s="43">
        <v>100</v>
      </c>
      <c r="H21" s="46">
        <v>100</v>
      </c>
      <c r="I21" s="61" t="s">
        <v>558</v>
      </c>
    </row>
    <row r="41" ht="48" customHeight="1"/>
    <row r="42" ht="33" customHeight="1"/>
  </sheetData>
  <sheetProtection/>
  <mergeCells count="18">
    <mergeCell ref="A1:I1"/>
    <mergeCell ref="A3:B3"/>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7"/>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21"/>
  <sheetViews>
    <sheetView zoomScaleSheetLayoutView="100" workbookViewId="0" topLeftCell="A1">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665</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3475.691493</v>
      </c>
      <c r="F7" s="46">
        <v>3475.691493</v>
      </c>
      <c r="G7" s="43">
        <v>10</v>
      </c>
      <c r="H7" s="46">
        <v>1</v>
      </c>
      <c r="I7" s="46">
        <v>10</v>
      </c>
    </row>
    <row r="8" spans="1:9" s="40" customFormat="1" ht="26.25" customHeight="1">
      <c r="A8" s="43"/>
      <c r="B8" s="43"/>
      <c r="C8" s="46" t="s">
        <v>493</v>
      </c>
      <c r="D8" s="46"/>
      <c r="E8" s="43">
        <v>3475.691493</v>
      </c>
      <c r="F8" s="46">
        <v>3475.691493</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42" customHeight="1">
      <c r="A12" s="43"/>
      <c r="B12" s="43" t="s">
        <v>666</v>
      </c>
      <c r="C12" s="43"/>
      <c r="D12" s="43"/>
      <c r="E12" s="43"/>
      <c r="F12" s="47" t="s">
        <v>667</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24">
      <c r="A14" s="48"/>
      <c r="B14" s="43" t="s">
        <v>530</v>
      </c>
      <c r="C14" s="43" t="s">
        <v>509</v>
      </c>
      <c r="D14" s="66" t="s">
        <v>668</v>
      </c>
      <c r="E14" s="66">
        <v>3475.691493</v>
      </c>
      <c r="F14" s="46">
        <v>3475.691493</v>
      </c>
      <c r="G14" s="46">
        <v>17</v>
      </c>
      <c r="H14" s="46">
        <v>17</v>
      </c>
      <c r="I14" s="46"/>
    </row>
    <row r="15" spans="1:9" ht="24">
      <c r="A15" s="48"/>
      <c r="B15" s="43"/>
      <c r="C15" s="43" t="s">
        <v>511</v>
      </c>
      <c r="D15" s="66" t="s">
        <v>669</v>
      </c>
      <c r="E15" s="81">
        <v>1</v>
      </c>
      <c r="F15" s="82">
        <v>1</v>
      </c>
      <c r="G15" s="46">
        <v>17</v>
      </c>
      <c r="H15" s="46">
        <f aca="true" t="shared" si="0" ref="H15:H19">F15*G15</f>
        <v>17</v>
      </c>
      <c r="I15" s="46"/>
    </row>
    <row r="16" spans="1:9" ht="24">
      <c r="A16" s="48"/>
      <c r="B16" s="43"/>
      <c r="C16" s="43" t="s">
        <v>551</v>
      </c>
      <c r="D16" s="66" t="s">
        <v>652</v>
      </c>
      <c r="E16" s="81">
        <v>1</v>
      </c>
      <c r="F16" s="82">
        <v>1</v>
      </c>
      <c r="G16" s="46">
        <v>16</v>
      </c>
      <c r="H16" s="46">
        <f t="shared" si="0"/>
        <v>16</v>
      </c>
      <c r="I16" s="46"/>
    </row>
    <row r="17" spans="1:9" ht="84">
      <c r="A17" s="48"/>
      <c r="B17" s="58" t="s">
        <v>513</v>
      </c>
      <c r="C17" s="43" t="s">
        <v>514</v>
      </c>
      <c r="D17" s="66" t="s">
        <v>670</v>
      </c>
      <c r="E17" s="83">
        <v>35778.67</v>
      </c>
      <c r="F17" s="84">
        <v>35778.67</v>
      </c>
      <c r="G17" s="46">
        <v>15</v>
      </c>
      <c r="H17" s="46">
        <v>15</v>
      </c>
      <c r="I17" s="46"/>
    </row>
    <row r="18" spans="1:9" ht="48">
      <c r="A18" s="48"/>
      <c r="B18" s="69"/>
      <c r="C18" s="43" t="s">
        <v>517</v>
      </c>
      <c r="D18" s="46" t="s">
        <v>671</v>
      </c>
      <c r="E18" s="82">
        <v>1</v>
      </c>
      <c r="F18" s="82">
        <v>1</v>
      </c>
      <c r="G18" s="46">
        <v>15</v>
      </c>
      <c r="H18" s="46">
        <f t="shared" si="0"/>
        <v>15</v>
      </c>
      <c r="I18" s="46"/>
    </row>
    <row r="19" spans="1:9" ht="24">
      <c r="A19" s="48"/>
      <c r="B19" s="43" t="s">
        <v>565</v>
      </c>
      <c r="C19" s="43" t="s">
        <v>520</v>
      </c>
      <c r="D19" s="46" t="s">
        <v>672</v>
      </c>
      <c r="E19" s="82">
        <v>1</v>
      </c>
      <c r="F19" s="82">
        <v>1</v>
      </c>
      <c r="G19" s="46">
        <v>10</v>
      </c>
      <c r="H19" s="46">
        <f t="shared" si="0"/>
        <v>10</v>
      </c>
      <c r="I19" s="46"/>
    </row>
    <row r="20" spans="1:9" ht="27" customHeight="1">
      <c r="A20" s="43" t="s">
        <v>523</v>
      </c>
      <c r="B20" s="43"/>
      <c r="C20" s="43"/>
      <c r="D20" s="53"/>
      <c r="E20" s="53"/>
      <c r="F20" s="53"/>
      <c r="G20" s="53"/>
      <c r="H20" s="53"/>
      <c r="I20" s="53"/>
    </row>
    <row r="21" spans="1:9" ht="27" customHeight="1">
      <c r="A21" s="43" t="s">
        <v>525</v>
      </c>
      <c r="B21" s="43"/>
      <c r="C21" s="43"/>
      <c r="D21" s="43"/>
      <c r="E21" s="43"/>
      <c r="F21" s="43"/>
      <c r="G21" s="43">
        <v>100</v>
      </c>
      <c r="H21" s="46">
        <v>100</v>
      </c>
      <c r="I21" s="61" t="s">
        <v>558</v>
      </c>
    </row>
    <row r="41" ht="48" customHeight="1"/>
    <row r="42" ht="33" customHeight="1"/>
  </sheetData>
  <sheetProtection/>
  <mergeCells count="19">
    <mergeCell ref="A1:I1"/>
    <mergeCell ref="A3:B3"/>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6"/>
    <mergeCell ref="B17:B18"/>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22"/>
  <sheetViews>
    <sheetView zoomScaleSheetLayoutView="100" workbookViewId="0" topLeftCell="A13">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673</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190</v>
      </c>
      <c r="F7" s="46">
        <v>190</v>
      </c>
      <c r="G7" s="43">
        <v>10</v>
      </c>
      <c r="H7" s="46">
        <v>1</v>
      </c>
      <c r="I7" s="46">
        <v>10</v>
      </c>
    </row>
    <row r="8" spans="1:9" s="40" customFormat="1" ht="26.25" customHeight="1">
      <c r="A8" s="43"/>
      <c r="B8" s="43"/>
      <c r="C8" s="46" t="s">
        <v>493</v>
      </c>
      <c r="D8" s="46"/>
      <c r="E8" s="43"/>
      <c r="F8" s="46"/>
      <c r="G8" s="43" t="s">
        <v>451</v>
      </c>
      <c r="H8" s="46"/>
      <c r="I8" s="43" t="s">
        <v>451</v>
      </c>
    </row>
    <row r="9" spans="1:9" s="40" customFormat="1" ht="26.25" customHeight="1">
      <c r="A9" s="43"/>
      <c r="B9" s="43"/>
      <c r="C9" s="46" t="s">
        <v>494</v>
      </c>
      <c r="D9" s="46"/>
      <c r="E9" s="43">
        <v>190</v>
      </c>
      <c r="F9" s="46">
        <v>190</v>
      </c>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674</v>
      </c>
      <c r="C12" s="43"/>
      <c r="D12" s="43"/>
      <c r="E12" s="43"/>
      <c r="F12" s="47" t="s">
        <v>675</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24">
      <c r="A14" s="48"/>
      <c r="B14" s="43" t="s">
        <v>530</v>
      </c>
      <c r="C14" s="43" t="s">
        <v>509</v>
      </c>
      <c r="D14" s="66" t="s">
        <v>668</v>
      </c>
      <c r="E14" s="65">
        <v>190</v>
      </c>
      <c r="F14" s="68">
        <v>190</v>
      </c>
      <c r="G14" s="43">
        <v>12.5</v>
      </c>
      <c r="H14" s="43">
        <v>12.5</v>
      </c>
      <c r="I14" s="46"/>
    </row>
    <row r="15" spans="1:9" ht="36">
      <c r="A15" s="48"/>
      <c r="B15" s="43"/>
      <c r="C15" s="43" t="s">
        <v>511</v>
      </c>
      <c r="D15" s="66" t="s">
        <v>676</v>
      </c>
      <c r="E15" s="52">
        <v>1</v>
      </c>
      <c r="F15" s="51">
        <v>1</v>
      </c>
      <c r="G15" s="43">
        <v>12.5</v>
      </c>
      <c r="H15" s="43">
        <f aca="true" t="shared" si="0" ref="H15:H20">F15*G15</f>
        <v>12.5</v>
      </c>
      <c r="I15" s="46"/>
    </row>
    <row r="16" spans="1:9" ht="24">
      <c r="A16" s="48"/>
      <c r="B16" s="43"/>
      <c r="C16" s="43" t="s">
        <v>551</v>
      </c>
      <c r="D16" s="66" t="s">
        <v>661</v>
      </c>
      <c r="E16" s="52">
        <v>1</v>
      </c>
      <c r="F16" s="51">
        <v>1</v>
      </c>
      <c r="G16" s="43">
        <v>12.5</v>
      </c>
      <c r="H16" s="43">
        <f t="shared" si="0"/>
        <v>12.5</v>
      </c>
      <c r="I16" s="46"/>
    </row>
    <row r="17" spans="1:9" ht="24">
      <c r="A17" s="48"/>
      <c r="B17" s="43"/>
      <c r="C17" s="43" t="s">
        <v>532</v>
      </c>
      <c r="D17" s="66" t="s">
        <v>677</v>
      </c>
      <c r="E17" s="65">
        <v>190</v>
      </c>
      <c r="F17" s="68">
        <v>190</v>
      </c>
      <c r="G17" s="43">
        <v>12.5</v>
      </c>
      <c r="H17" s="43">
        <v>12.5</v>
      </c>
      <c r="I17" s="46"/>
    </row>
    <row r="18" spans="1:9" ht="36">
      <c r="A18" s="48"/>
      <c r="B18" s="43" t="s">
        <v>563</v>
      </c>
      <c r="C18" s="43" t="s">
        <v>514</v>
      </c>
      <c r="D18" s="43" t="s">
        <v>623</v>
      </c>
      <c r="E18" s="68">
        <v>190</v>
      </c>
      <c r="F18" s="68">
        <v>190</v>
      </c>
      <c r="G18" s="43">
        <v>15</v>
      </c>
      <c r="H18" s="43">
        <v>15</v>
      </c>
      <c r="I18" s="46"/>
    </row>
    <row r="19" spans="1:9" ht="24">
      <c r="A19" s="48"/>
      <c r="B19" s="43"/>
      <c r="C19" s="43" t="s">
        <v>517</v>
      </c>
      <c r="D19" s="46" t="s">
        <v>626</v>
      </c>
      <c r="E19" s="51">
        <v>1</v>
      </c>
      <c r="F19" s="51">
        <v>1</v>
      </c>
      <c r="G19" s="43">
        <v>15</v>
      </c>
      <c r="H19" s="43">
        <f t="shared" si="0"/>
        <v>15</v>
      </c>
      <c r="I19" s="46"/>
    </row>
    <row r="20" spans="1:9" ht="36">
      <c r="A20" s="48"/>
      <c r="B20" s="43" t="s">
        <v>565</v>
      </c>
      <c r="C20" s="43" t="s">
        <v>520</v>
      </c>
      <c r="D20" s="46" t="s">
        <v>636</v>
      </c>
      <c r="E20" s="43" t="s">
        <v>522</v>
      </c>
      <c r="F20" s="51">
        <v>1</v>
      </c>
      <c r="G20" s="43">
        <v>10</v>
      </c>
      <c r="H20" s="43">
        <f t="shared" si="0"/>
        <v>10</v>
      </c>
      <c r="I20" s="46"/>
    </row>
    <row r="21" spans="1:9" ht="30" customHeight="1">
      <c r="A21" s="43" t="s">
        <v>523</v>
      </c>
      <c r="B21" s="43"/>
      <c r="C21" s="43"/>
      <c r="D21" s="53"/>
      <c r="E21" s="53"/>
      <c r="F21" s="53"/>
      <c r="G21" s="53"/>
      <c r="H21" s="53"/>
      <c r="I21" s="53"/>
    </row>
    <row r="22" spans="1:9" ht="30" customHeight="1">
      <c r="A22" s="43" t="s">
        <v>525</v>
      </c>
      <c r="B22" s="43"/>
      <c r="C22" s="43"/>
      <c r="D22" s="43"/>
      <c r="E22" s="43"/>
      <c r="F22" s="43"/>
      <c r="G22" s="43">
        <v>100</v>
      </c>
      <c r="H22" s="46">
        <v>100</v>
      </c>
      <c r="I22" s="61" t="s">
        <v>558</v>
      </c>
    </row>
    <row r="41" ht="48" customHeight="1"/>
    <row r="42" ht="33" customHeight="1"/>
  </sheetData>
  <sheetProtection/>
  <mergeCells count="19">
    <mergeCell ref="A1:I1"/>
    <mergeCell ref="A3:B3"/>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8:B19"/>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22"/>
  <sheetViews>
    <sheetView zoomScaleSheetLayoutView="100" workbookViewId="0" topLeftCell="A16">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7" width="10.00390625" style="40" customWidth="1"/>
    <col min="8" max="8" width="12.8515625" style="40" bestFit="1"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678</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40.1774</v>
      </c>
      <c r="F7" s="46">
        <v>28.187</v>
      </c>
      <c r="G7" s="43">
        <v>10</v>
      </c>
      <c r="H7" s="77">
        <v>0.701563565586623</v>
      </c>
      <c r="I7" s="77">
        <v>7.01563565586623</v>
      </c>
    </row>
    <row r="8" spans="1:9" s="40" customFormat="1" ht="26.25" customHeight="1">
      <c r="A8" s="43"/>
      <c r="B8" s="43"/>
      <c r="C8" s="46" t="s">
        <v>493</v>
      </c>
      <c r="D8" s="46"/>
      <c r="E8" s="43"/>
      <c r="F8" s="46"/>
      <c r="G8" s="43" t="s">
        <v>451</v>
      </c>
      <c r="H8" s="46"/>
      <c r="I8" s="43" t="s">
        <v>451</v>
      </c>
    </row>
    <row r="9" spans="1:9" s="40" customFormat="1" ht="26.25" customHeight="1">
      <c r="A9" s="43"/>
      <c r="B9" s="43"/>
      <c r="C9" s="46" t="s">
        <v>494</v>
      </c>
      <c r="D9" s="46"/>
      <c r="E9" s="43">
        <v>40.1774</v>
      </c>
      <c r="F9" s="46">
        <v>28.187</v>
      </c>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679</v>
      </c>
      <c r="C12" s="43"/>
      <c r="D12" s="43"/>
      <c r="E12" s="43"/>
      <c r="F12" s="43" t="s">
        <v>679</v>
      </c>
      <c r="G12" s="43"/>
      <c r="H12" s="43"/>
      <c r="I12" s="43"/>
    </row>
    <row r="13" spans="1:9" s="40" customFormat="1" ht="36" customHeight="1">
      <c r="A13" s="48" t="s">
        <v>501</v>
      </c>
      <c r="B13" s="43" t="s">
        <v>502</v>
      </c>
      <c r="C13" s="43" t="s">
        <v>503</v>
      </c>
      <c r="D13" s="43" t="s">
        <v>504</v>
      </c>
      <c r="E13" s="43" t="s">
        <v>505</v>
      </c>
      <c r="F13" s="43" t="s">
        <v>506</v>
      </c>
      <c r="G13" s="43" t="s">
        <v>489</v>
      </c>
      <c r="H13" s="43" t="s">
        <v>491</v>
      </c>
      <c r="I13" s="43" t="s">
        <v>507</v>
      </c>
    </row>
    <row r="14" spans="1:9" ht="24">
      <c r="A14" s="48"/>
      <c r="B14" s="43" t="s">
        <v>530</v>
      </c>
      <c r="C14" s="78" t="s">
        <v>509</v>
      </c>
      <c r="D14" s="71" t="s">
        <v>680</v>
      </c>
      <c r="E14" s="71">
        <v>28.187</v>
      </c>
      <c r="F14" s="43">
        <v>28.187</v>
      </c>
      <c r="G14" s="43">
        <v>10</v>
      </c>
      <c r="H14" s="43">
        <v>10</v>
      </c>
      <c r="I14" s="46"/>
    </row>
    <row r="15" spans="1:9" ht="48">
      <c r="A15" s="48"/>
      <c r="B15" s="43"/>
      <c r="C15" s="78" t="s">
        <v>511</v>
      </c>
      <c r="D15" s="71" t="s">
        <v>681</v>
      </c>
      <c r="E15" s="79">
        <v>1</v>
      </c>
      <c r="F15" s="51">
        <v>1</v>
      </c>
      <c r="G15" s="43">
        <v>30</v>
      </c>
      <c r="H15" s="43">
        <v>30</v>
      </c>
      <c r="I15" s="46"/>
    </row>
    <row r="16" spans="1:9" ht="36">
      <c r="A16" s="48"/>
      <c r="B16" s="43"/>
      <c r="C16" s="78" t="s">
        <v>551</v>
      </c>
      <c r="D16" s="71" t="s">
        <v>682</v>
      </c>
      <c r="E16" s="79">
        <v>1</v>
      </c>
      <c r="F16" s="80">
        <v>1</v>
      </c>
      <c r="G16" s="43">
        <v>10</v>
      </c>
      <c r="H16" s="43">
        <v>10</v>
      </c>
      <c r="I16" s="46"/>
    </row>
    <row r="17" spans="1:9" ht="60">
      <c r="A17" s="48"/>
      <c r="B17" s="58" t="s">
        <v>513</v>
      </c>
      <c r="C17" s="78" t="s">
        <v>683</v>
      </c>
      <c r="D17" s="71" t="s">
        <v>684</v>
      </c>
      <c r="E17" s="79" t="s">
        <v>522</v>
      </c>
      <c r="F17" s="51">
        <v>1</v>
      </c>
      <c r="G17" s="43">
        <v>10</v>
      </c>
      <c r="H17" s="43">
        <v>10</v>
      </c>
      <c r="I17" s="46"/>
    </row>
    <row r="18" spans="1:9" ht="48">
      <c r="A18" s="48"/>
      <c r="B18" s="69"/>
      <c r="C18" s="78" t="s">
        <v>683</v>
      </c>
      <c r="D18" s="78" t="s">
        <v>685</v>
      </c>
      <c r="E18" s="80" t="s">
        <v>522</v>
      </c>
      <c r="F18" s="51">
        <v>1</v>
      </c>
      <c r="G18" s="43">
        <v>10</v>
      </c>
      <c r="H18" s="43">
        <v>10</v>
      </c>
      <c r="I18" s="46"/>
    </row>
    <row r="19" spans="1:9" ht="84">
      <c r="A19" s="48"/>
      <c r="B19" s="69"/>
      <c r="C19" s="78" t="s">
        <v>686</v>
      </c>
      <c r="D19" s="49" t="s">
        <v>687</v>
      </c>
      <c r="E19" s="80" t="s">
        <v>522</v>
      </c>
      <c r="F19" s="51">
        <v>1</v>
      </c>
      <c r="G19" s="43">
        <v>10</v>
      </c>
      <c r="H19" s="43">
        <v>10</v>
      </c>
      <c r="I19" s="46"/>
    </row>
    <row r="20" spans="1:9" ht="24">
      <c r="A20" s="48"/>
      <c r="B20" s="43" t="s">
        <v>565</v>
      </c>
      <c r="C20" s="43" t="s">
        <v>520</v>
      </c>
      <c r="D20" s="46" t="s">
        <v>655</v>
      </c>
      <c r="E20" s="80" t="s">
        <v>522</v>
      </c>
      <c r="F20" s="51">
        <v>1</v>
      </c>
      <c r="G20" s="43">
        <v>10</v>
      </c>
      <c r="H20" s="43">
        <v>10</v>
      </c>
      <c r="I20" s="46"/>
    </row>
    <row r="21" spans="1:9" ht="33.75" customHeight="1">
      <c r="A21" s="43" t="s">
        <v>523</v>
      </c>
      <c r="B21" s="43"/>
      <c r="C21" s="43"/>
      <c r="D21" s="43" t="s">
        <v>688</v>
      </c>
      <c r="E21" s="53"/>
      <c r="F21" s="53"/>
      <c r="G21" s="53"/>
      <c r="H21" s="53"/>
      <c r="I21" s="53"/>
    </row>
    <row r="22" spans="1:9" ht="33.75" customHeight="1">
      <c r="A22" s="43" t="s">
        <v>525</v>
      </c>
      <c r="B22" s="43"/>
      <c r="C22" s="43"/>
      <c r="D22" s="43"/>
      <c r="E22" s="43"/>
      <c r="F22" s="43"/>
      <c r="G22" s="43">
        <v>100</v>
      </c>
      <c r="H22" s="46">
        <v>97</v>
      </c>
      <c r="I22" s="61" t="s">
        <v>558</v>
      </c>
    </row>
    <row r="41" ht="48" customHeight="1"/>
    <row r="42" ht="33" customHeight="1"/>
  </sheetData>
  <sheetProtection/>
  <mergeCells count="19">
    <mergeCell ref="A1:I1"/>
    <mergeCell ref="A3:B3"/>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6"/>
    <mergeCell ref="B17:B19"/>
    <mergeCell ref="A6: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27"/>
  <sheetViews>
    <sheetView zoomScaleSheetLayoutView="100" workbookViewId="0" topLeftCell="A1">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27.42187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689</v>
      </c>
      <c r="D4" s="45"/>
      <c r="E4" s="45"/>
      <c r="F4" s="45"/>
      <c r="G4" s="45"/>
      <c r="H4" s="45"/>
      <c r="I4" s="56"/>
    </row>
    <row r="5" spans="1:9" s="40" customFormat="1" ht="25.5" customHeight="1">
      <c r="A5" s="43" t="s">
        <v>482</v>
      </c>
      <c r="B5" s="43"/>
      <c r="C5" s="43" t="s">
        <v>483</v>
      </c>
      <c r="D5" s="43"/>
      <c r="E5" s="43"/>
      <c r="F5" s="43" t="s">
        <v>484</v>
      </c>
      <c r="G5" s="43" t="s">
        <v>690</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19.565</v>
      </c>
      <c r="F7" s="46">
        <v>19.565</v>
      </c>
      <c r="G7" s="43">
        <v>10</v>
      </c>
      <c r="H7" s="46">
        <v>1</v>
      </c>
      <c r="I7" s="46">
        <v>10</v>
      </c>
    </row>
    <row r="8" spans="1:9" s="40" customFormat="1" ht="26.25" customHeight="1">
      <c r="A8" s="43"/>
      <c r="B8" s="43"/>
      <c r="C8" s="46" t="s">
        <v>493</v>
      </c>
      <c r="D8" s="46"/>
      <c r="E8" s="43">
        <v>0.54756</v>
      </c>
      <c r="F8" s="46">
        <v>0.54756</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v>19.01744</v>
      </c>
      <c r="F10" s="46">
        <v>19.01744</v>
      </c>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111" customHeight="1">
      <c r="A12" s="43"/>
      <c r="B12" s="43" t="s">
        <v>691</v>
      </c>
      <c r="C12" s="43"/>
      <c r="D12" s="43"/>
      <c r="E12" s="43"/>
      <c r="F12" s="46" t="s">
        <v>692</v>
      </c>
      <c r="G12" s="46"/>
      <c r="H12" s="46"/>
      <c r="I12" s="46"/>
    </row>
    <row r="13" spans="1:9" s="40" customFormat="1" ht="36" customHeight="1">
      <c r="A13" s="48" t="s">
        <v>501</v>
      </c>
      <c r="B13" s="43" t="s">
        <v>502</v>
      </c>
      <c r="C13" s="43" t="s">
        <v>503</v>
      </c>
      <c r="D13" s="43" t="s">
        <v>504</v>
      </c>
      <c r="E13" s="43" t="s">
        <v>505</v>
      </c>
      <c r="F13" s="43" t="s">
        <v>506</v>
      </c>
      <c r="G13" s="43" t="s">
        <v>489</v>
      </c>
      <c r="H13" s="43" t="s">
        <v>491</v>
      </c>
      <c r="I13" s="43" t="s">
        <v>507</v>
      </c>
    </row>
    <row r="14" spans="1:9" ht="36">
      <c r="A14" s="48"/>
      <c r="B14" s="43" t="s">
        <v>530</v>
      </c>
      <c r="C14" s="43" t="s">
        <v>509</v>
      </c>
      <c r="D14" s="66" t="s">
        <v>693</v>
      </c>
      <c r="E14" s="49">
        <v>286</v>
      </c>
      <c r="F14" s="43">
        <v>286</v>
      </c>
      <c r="G14" s="43">
        <v>10</v>
      </c>
      <c r="H14" s="43">
        <v>10</v>
      </c>
      <c r="I14" s="46"/>
    </row>
    <row r="15" spans="1:9" ht="36">
      <c r="A15" s="48"/>
      <c r="B15" s="43"/>
      <c r="C15" s="43"/>
      <c r="D15" s="66" t="s">
        <v>694</v>
      </c>
      <c r="E15" s="49">
        <v>156</v>
      </c>
      <c r="F15" s="43">
        <v>156</v>
      </c>
      <c r="G15" s="43">
        <v>5</v>
      </c>
      <c r="H15" s="43">
        <v>5</v>
      </c>
      <c r="I15" s="46"/>
    </row>
    <row r="16" spans="1:9" ht="114" customHeight="1">
      <c r="A16" s="48"/>
      <c r="B16" s="43"/>
      <c r="C16" s="43" t="s">
        <v>511</v>
      </c>
      <c r="D16" s="66" t="s">
        <v>695</v>
      </c>
      <c r="E16" s="52" t="s">
        <v>696</v>
      </c>
      <c r="F16" s="51">
        <v>0.0115</v>
      </c>
      <c r="G16" s="43">
        <v>10</v>
      </c>
      <c r="H16" s="43">
        <f>1%/10%*10</f>
        <v>0.9999999999999999</v>
      </c>
      <c r="I16" s="46" t="s">
        <v>697</v>
      </c>
    </row>
    <row r="17" spans="1:9" ht="36">
      <c r="A17" s="48"/>
      <c r="B17" s="43"/>
      <c r="C17" s="43"/>
      <c r="D17" s="66" t="s">
        <v>698</v>
      </c>
      <c r="E17" s="52">
        <v>1</v>
      </c>
      <c r="F17" s="52">
        <v>1</v>
      </c>
      <c r="G17" s="43">
        <v>5</v>
      </c>
      <c r="H17" s="43">
        <f aca="true" t="shared" si="0" ref="H17:H22">F17*G17</f>
        <v>5</v>
      </c>
      <c r="I17" s="46"/>
    </row>
    <row r="18" spans="1:9" ht="24">
      <c r="A18" s="48"/>
      <c r="B18" s="43"/>
      <c r="C18" s="43" t="s">
        <v>551</v>
      </c>
      <c r="D18" s="66" t="s">
        <v>699</v>
      </c>
      <c r="E18" s="74">
        <v>1</v>
      </c>
      <c r="F18" s="74">
        <v>1</v>
      </c>
      <c r="G18" s="43">
        <v>10</v>
      </c>
      <c r="H18" s="43">
        <f t="shared" si="0"/>
        <v>10</v>
      </c>
      <c r="I18" s="46"/>
    </row>
    <row r="19" spans="1:9" ht="36">
      <c r="A19" s="48"/>
      <c r="B19" s="43"/>
      <c r="C19" s="43" t="s">
        <v>532</v>
      </c>
      <c r="D19" s="66" t="s">
        <v>700</v>
      </c>
      <c r="E19" s="49">
        <v>600</v>
      </c>
      <c r="F19" s="49">
        <v>600</v>
      </c>
      <c r="G19" s="43">
        <v>5</v>
      </c>
      <c r="H19" s="43">
        <v>5</v>
      </c>
      <c r="I19" s="46"/>
    </row>
    <row r="20" spans="1:9" ht="60">
      <c r="A20" s="48"/>
      <c r="B20" s="43"/>
      <c r="C20" s="43"/>
      <c r="D20" s="66" t="s">
        <v>701</v>
      </c>
      <c r="E20" s="49">
        <v>200</v>
      </c>
      <c r="F20" s="49">
        <v>200</v>
      </c>
      <c r="G20" s="43">
        <v>5</v>
      </c>
      <c r="H20" s="43">
        <v>5</v>
      </c>
      <c r="I20" s="46"/>
    </row>
    <row r="21" spans="1:9" ht="147" customHeight="1">
      <c r="A21" s="48"/>
      <c r="B21" s="43" t="s">
        <v>513</v>
      </c>
      <c r="C21" s="43" t="s">
        <v>514</v>
      </c>
      <c r="D21" s="66" t="s">
        <v>702</v>
      </c>
      <c r="E21" s="75" t="s">
        <v>703</v>
      </c>
      <c r="F21" s="64">
        <v>0.9082</v>
      </c>
      <c r="G21" s="43">
        <v>10</v>
      </c>
      <c r="H21" s="43">
        <f t="shared" si="0"/>
        <v>9.082</v>
      </c>
      <c r="I21" s="46" t="s">
        <v>704</v>
      </c>
    </row>
    <row r="22" spans="1:9" ht="24">
      <c r="A22" s="48"/>
      <c r="B22" s="43"/>
      <c r="C22" s="43"/>
      <c r="D22" s="66" t="s">
        <v>705</v>
      </c>
      <c r="E22" s="52">
        <v>1</v>
      </c>
      <c r="F22" s="51">
        <v>1</v>
      </c>
      <c r="G22" s="43">
        <v>10</v>
      </c>
      <c r="H22" s="43">
        <f t="shared" si="0"/>
        <v>10</v>
      </c>
      <c r="I22" s="46"/>
    </row>
    <row r="23" spans="1:9" ht="36">
      <c r="A23" s="48"/>
      <c r="B23" s="43"/>
      <c r="C23" s="43" t="s">
        <v>517</v>
      </c>
      <c r="D23" s="66" t="s">
        <v>706</v>
      </c>
      <c r="E23" s="49">
        <v>6</v>
      </c>
      <c r="F23" s="43">
        <v>6</v>
      </c>
      <c r="G23" s="43">
        <v>10</v>
      </c>
      <c r="H23" s="43">
        <v>10</v>
      </c>
      <c r="I23" s="46"/>
    </row>
    <row r="24" spans="1:9" ht="24" customHeight="1">
      <c r="A24" s="48"/>
      <c r="B24" s="43" t="s">
        <v>565</v>
      </c>
      <c r="C24" s="43" t="s">
        <v>520</v>
      </c>
      <c r="D24" s="46" t="s">
        <v>582</v>
      </c>
      <c r="E24" s="52" t="s">
        <v>522</v>
      </c>
      <c r="F24" s="52">
        <v>1</v>
      </c>
      <c r="G24" s="43">
        <v>5</v>
      </c>
      <c r="H24" s="43">
        <f>F24*G24</f>
        <v>5</v>
      </c>
      <c r="I24" s="46"/>
    </row>
    <row r="25" spans="1:9" ht="24" customHeight="1">
      <c r="A25" s="48"/>
      <c r="B25" s="43"/>
      <c r="C25" s="43"/>
      <c r="D25" s="46" t="s">
        <v>707</v>
      </c>
      <c r="E25" s="52" t="s">
        <v>522</v>
      </c>
      <c r="F25" s="52">
        <v>1</v>
      </c>
      <c r="G25" s="43">
        <v>5</v>
      </c>
      <c r="H25" s="43">
        <f>F25*G25</f>
        <v>5</v>
      </c>
      <c r="I25" s="46"/>
    </row>
    <row r="26" spans="1:9" ht="24" customHeight="1">
      <c r="A26" s="43" t="s">
        <v>523</v>
      </c>
      <c r="B26" s="43"/>
      <c r="C26" s="43"/>
      <c r="D26" s="43" t="s">
        <v>708</v>
      </c>
      <c r="E26" s="76"/>
      <c r="F26" s="76"/>
      <c r="G26" s="76"/>
      <c r="H26" s="76"/>
      <c r="I26" s="76"/>
    </row>
    <row r="27" spans="1:9" ht="24" customHeight="1">
      <c r="A27" s="43" t="s">
        <v>525</v>
      </c>
      <c r="B27" s="43"/>
      <c r="C27" s="43"/>
      <c r="D27" s="43"/>
      <c r="E27" s="43"/>
      <c r="F27" s="43"/>
      <c r="G27" s="43">
        <v>100</v>
      </c>
      <c r="H27" s="46">
        <v>90</v>
      </c>
      <c r="I27" s="61" t="s">
        <v>526</v>
      </c>
    </row>
    <row r="41" ht="48" customHeight="1"/>
    <row r="42" ht="33" customHeight="1"/>
  </sheetData>
  <sheetProtection/>
  <mergeCells count="25">
    <mergeCell ref="A1:I1"/>
    <mergeCell ref="A3:B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3"/>
    <mergeCell ref="B24:B25"/>
    <mergeCell ref="C14:C15"/>
    <mergeCell ref="C16:C17"/>
    <mergeCell ref="C19:C20"/>
    <mergeCell ref="C21:C22"/>
    <mergeCell ref="C24:C25"/>
    <mergeCell ref="A6:B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20"/>
  <sheetViews>
    <sheetView zoomScaleSheetLayoutView="100" workbookViewId="0" topLeftCell="A10">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709</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0</v>
      </c>
      <c r="E7" s="43">
        <v>1.4317</v>
      </c>
      <c r="F7" s="46">
        <v>1.4317</v>
      </c>
      <c r="G7" s="43">
        <v>10</v>
      </c>
      <c r="H7" s="46">
        <v>1</v>
      </c>
      <c r="I7" s="46">
        <v>10</v>
      </c>
    </row>
    <row r="8" spans="1:9" s="40" customFormat="1" ht="26.25" customHeight="1">
      <c r="A8" s="43"/>
      <c r="B8" s="43"/>
      <c r="C8" s="46" t="s">
        <v>493</v>
      </c>
      <c r="D8" s="46"/>
      <c r="E8" s="43">
        <v>1.4317</v>
      </c>
      <c r="F8" s="46">
        <v>1.4317</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v>0</v>
      </c>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49.5" customHeight="1">
      <c r="A12" s="43"/>
      <c r="B12" s="43" t="s">
        <v>710</v>
      </c>
      <c r="C12" s="43"/>
      <c r="D12" s="43"/>
      <c r="E12" s="43"/>
      <c r="F12" s="47" t="s">
        <v>711</v>
      </c>
      <c r="G12" s="47"/>
      <c r="H12" s="47"/>
      <c r="I12" s="47"/>
    </row>
    <row r="13" spans="1:9" s="40" customFormat="1" ht="36" customHeight="1">
      <c r="A13" s="70" t="s">
        <v>501</v>
      </c>
      <c r="B13" s="49" t="s">
        <v>502</v>
      </c>
      <c r="C13" s="49" t="s">
        <v>503</v>
      </c>
      <c r="D13" s="49" t="s">
        <v>504</v>
      </c>
      <c r="E13" s="49" t="s">
        <v>505</v>
      </c>
      <c r="F13" s="49" t="s">
        <v>506</v>
      </c>
      <c r="G13" s="49" t="s">
        <v>489</v>
      </c>
      <c r="H13" s="49" t="s">
        <v>491</v>
      </c>
      <c r="I13" s="49" t="s">
        <v>507</v>
      </c>
    </row>
    <row r="14" spans="1:9" ht="36">
      <c r="A14" s="70"/>
      <c r="B14" s="49" t="s">
        <v>508</v>
      </c>
      <c r="C14" s="49" t="s">
        <v>509</v>
      </c>
      <c r="D14" s="71" t="s">
        <v>712</v>
      </c>
      <c r="E14" s="49">
        <v>1</v>
      </c>
      <c r="F14" s="49">
        <v>1</v>
      </c>
      <c r="G14" s="66">
        <v>20</v>
      </c>
      <c r="H14" s="66">
        <v>20</v>
      </c>
      <c r="I14" s="66"/>
    </row>
    <row r="15" spans="1:9" ht="24">
      <c r="A15" s="70"/>
      <c r="B15" s="49"/>
      <c r="C15" s="49" t="s">
        <v>511</v>
      </c>
      <c r="D15" s="66" t="s">
        <v>713</v>
      </c>
      <c r="E15" s="52">
        <v>1</v>
      </c>
      <c r="F15" s="52">
        <v>1</v>
      </c>
      <c r="G15" s="66">
        <v>15</v>
      </c>
      <c r="H15" s="66">
        <f aca="true" t="shared" si="0" ref="H15:H18">F15*G15</f>
        <v>15</v>
      </c>
      <c r="I15" s="66"/>
    </row>
    <row r="16" spans="1:9" ht="36">
      <c r="A16" s="70"/>
      <c r="B16" s="49"/>
      <c r="C16" s="49" t="s">
        <v>551</v>
      </c>
      <c r="D16" s="71" t="s">
        <v>714</v>
      </c>
      <c r="E16" s="52">
        <v>1</v>
      </c>
      <c r="F16" s="52">
        <v>1</v>
      </c>
      <c r="G16" s="66">
        <v>15</v>
      </c>
      <c r="H16" s="66">
        <f t="shared" si="0"/>
        <v>15</v>
      </c>
      <c r="I16" s="66"/>
    </row>
    <row r="17" spans="1:9" ht="48">
      <c r="A17" s="70"/>
      <c r="B17" s="49" t="s">
        <v>513</v>
      </c>
      <c r="C17" s="49" t="s">
        <v>514</v>
      </c>
      <c r="D17" s="71" t="s">
        <v>715</v>
      </c>
      <c r="E17" s="52">
        <v>1</v>
      </c>
      <c r="F17" s="52">
        <v>1</v>
      </c>
      <c r="G17" s="66">
        <v>30</v>
      </c>
      <c r="H17" s="66">
        <f t="shared" si="0"/>
        <v>30</v>
      </c>
      <c r="I17" s="66"/>
    </row>
    <row r="18" spans="1:9" ht="24">
      <c r="A18" s="70"/>
      <c r="B18" s="49" t="s">
        <v>556</v>
      </c>
      <c r="C18" s="49" t="s">
        <v>520</v>
      </c>
      <c r="D18" s="71" t="s">
        <v>716</v>
      </c>
      <c r="E18" s="49" t="s">
        <v>522</v>
      </c>
      <c r="F18" s="52">
        <v>1</v>
      </c>
      <c r="G18" s="66">
        <v>10</v>
      </c>
      <c r="H18" s="66">
        <f t="shared" si="0"/>
        <v>10</v>
      </c>
      <c r="I18" s="66"/>
    </row>
    <row r="19" spans="1:9" ht="30.75" customHeight="1">
      <c r="A19" s="49" t="s">
        <v>523</v>
      </c>
      <c r="B19" s="49"/>
      <c r="C19" s="49"/>
      <c r="D19" s="72"/>
      <c r="E19" s="72"/>
      <c r="F19" s="72"/>
      <c r="G19" s="72"/>
      <c r="H19" s="72"/>
      <c r="I19" s="72"/>
    </row>
    <row r="20" spans="1:9" ht="30.75" customHeight="1">
      <c r="A20" s="49" t="s">
        <v>525</v>
      </c>
      <c r="B20" s="49"/>
      <c r="C20" s="49"/>
      <c r="D20" s="49"/>
      <c r="E20" s="49"/>
      <c r="F20" s="49"/>
      <c r="G20" s="49">
        <v>100</v>
      </c>
      <c r="H20" s="66">
        <v>100</v>
      </c>
      <c r="I20" s="73" t="s">
        <v>558</v>
      </c>
    </row>
    <row r="41" ht="48" customHeight="1"/>
    <row r="42" ht="33" customHeight="1"/>
  </sheetData>
  <sheetProtection/>
  <mergeCells count="18">
    <mergeCell ref="A1:I1"/>
    <mergeCell ref="A3:B3"/>
    <mergeCell ref="A4:B4"/>
    <mergeCell ref="C4:I4"/>
    <mergeCell ref="A5:B5"/>
    <mergeCell ref="C5:E5"/>
    <mergeCell ref="G5:I5"/>
    <mergeCell ref="B11:E11"/>
    <mergeCell ref="F11:I11"/>
    <mergeCell ref="B12:E12"/>
    <mergeCell ref="F12:I12"/>
    <mergeCell ref="A19:C19"/>
    <mergeCell ref="D19:I19"/>
    <mergeCell ref="A20:F20"/>
    <mergeCell ref="A11:A12"/>
    <mergeCell ref="A13:A18"/>
    <mergeCell ref="B14:B16"/>
    <mergeCell ref="A6:B1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22"/>
  <sheetViews>
    <sheetView zoomScaleSheetLayoutView="100" workbookViewId="0" topLeftCell="A1">
      <selection activeCell="D14" sqref="D14"/>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717</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1820.990381</v>
      </c>
      <c r="F7" s="46">
        <v>1820.990381</v>
      </c>
      <c r="G7" s="43">
        <v>10</v>
      </c>
      <c r="H7" s="46">
        <v>1</v>
      </c>
      <c r="I7" s="46">
        <v>10</v>
      </c>
    </row>
    <row r="8" spans="1:9" s="40" customFormat="1" ht="26.25" customHeight="1">
      <c r="A8" s="43"/>
      <c r="B8" s="43"/>
      <c r="C8" s="46" t="s">
        <v>493</v>
      </c>
      <c r="D8" s="46"/>
      <c r="E8" s="43">
        <v>1820.990381</v>
      </c>
      <c r="F8" s="46">
        <v>1820.990381</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69" customHeight="1">
      <c r="A12" s="43"/>
      <c r="B12" s="43" t="s">
        <v>718</v>
      </c>
      <c r="C12" s="43"/>
      <c r="D12" s="43"/>
      <c r="E12" s="43"/>
      <c r="F12" s="47" t="s">
        <v>719</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24">
      <c r="A14" s="48"/>
      <c r="B14" s="43" t="s">
        <v>508</v>
      </c>
      <c r="C14" s="43" t="s">
        <v>509</v>
      </c>
      <c r="D14" s="66" t="s">
        <v>668</v>
      </c>
      <c r="E14" s="65">
        <v>1820.990381</v>
      </c>
      <c r="F14" s="68">
        <v>1820.990381</v>
      </c>
      <c r="G14" s="43">
        <v>12.5</v>
      </c>
      <c r="H14" s="43">
        <v>12.5</v>
      </c>
      <c r="I14" s="46"/>
    </row>
    <row r="15" spans="1:9" ht="24">
      <c r="A15" s="48"/>
      <c r="B15" s="43"/>
      <c r="C15" s="43" t="s">
        <v>511</v>
      </c>
      <c r="D15" s="66" t="s">
        <v>669</v>
      </c>
      <c r="E15" s="52">
        <v>1</v>
      </c>
      <c r="F15" s="51">
        <v>1</v>
      </c>
      <c r="G15" s="43">
        <v>12.5</v>
      </c>
      <c r="H15" s="43">
        <f aca="true" t="shared" si="0" ref="H15:H18">F15*G15</f>
        <v>12.5</v>
      </c>
      <c r="I15" s="46"/>
    </row>
    <row r="16" spans="1:9" ht="24">
      <c r="A16" s="48"/>
      <c r="B16" s="43"/>
      <c r="C16" s="43" t="s">
        <v>551</v>
      </c>
      <c r="D16" s="66" t="s">
        <v>661</v>
      </c>
      <c r="E16" s="52">
        <v>1</v>
      </c>
      <c r="F16" s="51">
        <v>1</v>
      </c>
      <c r="G16" s="43">
        <v>12.5</v>
      </c>
      <c r="H16" s="43">
        <f t="shared" si="0"/>
        <v>12.5</v>
      </c>
      <c r="I16" s="46"/>
    </row>
    <row r="17" spans="1:9" ht="24">
      <c r="A17" s="48"/>
      <c r="B17" s="43"/>
      <c r="C17" s="43" t="s">
        <v>532</v>
      </c>
      <c r="D17" s="66" t="s">
        <v>720</v>
      </c>
      <c r="E17" s="65">
        <v>1820.990381</v>
      </c>
      <c r="F17" s="68">
        <v>1820.990381</v>
      </c>
      <c r="G17" s="43">
        <v>12.5</v>
      </c>
      <c r="H17" s="43">
        <v>12.5</v>
      </c>
      <c r="I17" s="46"/>
    </row>
    <row r="18" spans="1:9" ht="24">
      <c r="A18" s="48"/>
      <c r="B18" s="58" t="s">
        <v>513</v>
      </c>
      <c r="C18" s="43" t="s">
        <v>514</v>
      </c>
      <c r="D18" s="46" t="s">
        <v>721</v>
      </c>
      <c r="E18" s="51" t="s">
        <v>628</v>
      </c>
      <c r="F18" s="51">
        <v>1</v>
      </c>
      <c r="G18" s="43">
        <v>15</v>
      </c>
      <c r="H18" s="43">
        <f t="shared" si="0"/>
        <v>15</v>
      </c>
      <c r="I18" s="46"/>
    </row>
    <row r="19" spans="1:9" ht="72">
      <c r="A19" s="48"/>
      <c r="B19" s="69"/>
      <c r="C19" s="43" t="s">
        <v>686</v>
      </c>
      <c r="D19" s="46" t="s">
        <v>722</v>
      </c>
      <c r="E19" s="65">
        <v>1820.990381</v>
      </c>
      <c r="F19" s="68">
        <v>1820.990381</v>
      </c>
      <c r="G19" s="43">
        <v>15</v>
      </c>
      <c r="H19" s="43">
        <v>15</v>
      </c>
      <c r="I19" s="46"/>
    </row>
    <row r="20" spans="1:9" ht="24">
      <c r="A20" s="48"/>
      <c r="B20" s="43" t="s">
        <v>647</v>
      </c>
      <c r="C20" s="43" t="s">
        <v>520</v>
      </c>
      <c r="D20" s="46" t="s">
        <v>723</v>
      </c>
      <c r="E20" s="43" t="s">
        <v>522</v>
      </c>
      <c r="F20" s="51">
        <v>1</v>
      </c>
      <c r="G20" s="43">
        <v>10</v>
      </c>
      <c r="H20" s="43">
        <f>F20*G20</f>
        <v>10</v>
      </c>
      <c r="I20" s="46"/>
    </row>
    <row r="21" spans="1:9" ht="21" customHeight="1">
      <c r="A21" s="43" t="s">
        <v>523</v>
      </c>
      <c r="B21" s="43"/>
      <c r="C21" s="43"/>
      <c r="D21" s="53"/>
      <c r="E21" s="53"/>
      <c r="F21" s="53"/>
      <c r="G21" s="53"/>
      <c r="H21" s="53"/>
      <c r="I21" s="53"/>
    </row>
    <row r="22" spans="1:9" ht="21" customHeight="1">
      <c r="A22" s="43" t="s">
        <v>525</v>
      </c>
      <c r="B22" s="43"/>
      <c r="C22" s="43"/>
      <c r="D22" s="43"/>
      <c r="E22" s="43"/>
      <c r="F22" s="43"/>
      <c r="G22" s="43">
        <v>100</v>
      </c>
      <c r="H22" s="46">
        <v>100</v>
      </c>
      <c r="I22" s="61" t="s">
        <v>558</v>
      </c>
    </row>
    <row r="41" ht="48" customHeight="1"/>
    <row r="42" ht="33" customHeight="1"/>
  </sheetData>
  <sheetProtection/>
  <mergeCells count="19">
    <mergeCell ref="A1:I1"/>
    <mergeCell ref="A3:B3"/>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8:B19"/>
    <mergeCell ref="A6:B1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18"/>
  <sheetViews>
    <sheetView zoomScaleSheetLayoutView="100" workbookViewId="0" topLeftCell="A7">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724</v>
      </c>
      <c r="D4" s="45"/>
      <c r="E4" s="45"/>
      <c r="F4" s="45"/>
      <c r="G4" s="45"/>
      <c r="H4" s="45"/>
      <c r="I4" s="56"/>
    </row>
    <row r="5" spans="1:9" s="40" customFormat="1" ht="25.5" customHeight="1">
      <c r="A5" s="43" t="s">
        <v>482</v>
      </c>
      <c r="B5" s="43"/>
      <c r="C5" s="43" t="s">
        <v>483</v>
      </c>
      <c r="D5" s="43"/>
      <c r="E5" s="43"/>
      <c r="F5" s="43" t="s">
        <v>484</v>
      </c>
      <c r="G5" s="43" t="s">
        <v>725</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c r="E7" s="43">
        <v>8.7</v>
      </c>
      <c r="F7" s="46">
        <v>8.4215</v>
      </c>
      <c r="G7" s="43">
        <v>10</v>
      </c>
      <c r="H7" s="46">
        <v>0.968</v>
      </c>
      <c r="I7" s="46">
        <v>9.68</v>
      </c>
    </row>
    <row r="8" spans="1:9" s="40" customFormat="1" ht="26.25" customHeight="1">
      <c r="A8" s="43"/>
      <c r="B8" s="43"/>
      <c r="C8" s="46" t="s">
        <v>493</v>
      </c>
      <c r="D8" s="46"/>
      <c r="E8" s="43">
        <v>8.7</v>
      </c>
      <c r="F8" s="46">
        <v>8.4215</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42" customHeight="1">
      <c r="A12" s="43"/>
      <c r="B12" s="43" t="s">
        <v>584</v>
      </c>
      <c r="C12" s="43"/>
      <c r="D12" s="43"/>
      <c r="E12" s="43"/>
      <c r="F12" s="43" t="s">
        <v>726</v>
      </c>
      <c r="G12" s="43"/>
      <c r="H12" s="43"/>
      <c r="I12" s="43"/>
    </row>
    <row r="13" spans="1:9" s="40" customFormat="1" ht="36" customHeight="1">
      <c r="A13" s="48" t="s">
        <v>501</v>
      </c>
      <c r="B13" s="43" t="s">
        <v>502</v>
      </c>
      <c r="C13" s="43" t="s">
        <v>503</v>
      </c>
      <c r="D13" s="43" t="s">
        <v>504</v>
      </c>
      <c r="E13" s="43" t="s">
        <v>505</v>
      </c>
      <c r="F13" s="43" t="s">
        <v>506</v>
      </c>
      <c r="G13" s="43" t="s">
        <v>489</v>
      </c>
      <c r="H13" s="43" t="s">
        <v>491</v>
      </c>
      <c r="I13" s="43" t="s">
        <v>507</v>
      </c>
    </row>
    <row r="14" spans="1:9" ht="24">
      <c r="A14" s="48"/>
      <c r="B14" s="43" t="s">
        <v>530</v>
      </c>
      <c r="C14" s="43" t="s">
        <v>511</v>
      </c>
      <c r="D14" s="66" t="s">
        <v>727</v>
      </c>
      <c r="E14" s="52">
        <v>1</v>
      </c>
      <c r="F14" s="51">
        <v>1</v>
      </c>
      <c r="G14" s="43">
        <v>50</v>
      </c>
      <c r="H14" s="43">
        <v>50</v>
      </c>
      <c r="I14" s="46"/>
    </row>
    <row r="15" spans="1:9" ht="24">
      <c r="A15" s="48"/>
      <c r="B15" s="43" t="s">
        <v>513</v>
      </c>
      <c r="C15" s="43" t="s">
        <v>514</v>
      </c>
      <c r="D15" s="66" t="s">
        <v>587</v>
      </c>
      <c r="E15" s="52">
        <v>1</v>
      </c>
      <c r="F15" s="51">
        <v>1</v>
      </c>
      <c r="G15" s="43">
        <v>30</v>
      </c>
      <c r="H15" s="43">
        <v>30</v>
      </c>
      <c r="I15" s="46"/>
    </row>
    <row r="16" spans="1:9" ht="24">
      <c r="A16" s="48"/>
      <c r="B16" s="43" t="s">
        <v>647</v>
      </c>
      <c r="C16" s="43" t="s">
        <v>520</v>
      </c>
      <c r="D16" s="66" t="s">
        <v>600</v>
      </c>
      <c r="E16" s="49" t="s">
        <v>567</v>
      </c>
      <c r="F16" s="51">
        <v>1</v>
      </c>
      <c r="G16" s="43">
        <v>10</v>
      </c>
      <c r="H16" s="43">
        <v>10</v>
      </c>
      <c r="I16" s="46"/>
    </row>
    <row r="17" spans="1:9" ht="34.5" customHeight="1">
      <c r="A17" s="43" t="s">
        <v>523</v>
      </c>
      <c r="B17" s="43"/>
      <c r="C17" s="43"/>
      <c r="D17" s="49" t="s">
        <v>728</v>
      </c>
      <c r="E17" s="67"/>
      <c r="F17" s="53"/>
      <c r="G17" s="53"/>
      <c r="H17" s="53"/>
      <c r="I17" s="53"/>
    </row>
    <row r="18" spans="1:9" ht="34.5" customHeight="1">
      <c r="A18" s="43" t="s">
        <v>525</v>
      </c>
      <c r="B18" s="43"/>
      <c r="C18" s="43"/>
      <c r="D18" s="43"/>
      <c r="E18" s="43"/>
      <c r="F18" s="43"/>
      <c r="G18" s="43">
        <v>100</v>
      </c>
      <c r="H18" s="43">
        <v>99.68</v>
      </c>
      <c r="I18" s="61" t="s">
        <v>526</v>
      </c>
    </row>
    <row r="19" ht="24.75" customHeight="1"/>
    <row r="41" ht="48" customHeight="1"/>
    <row r="42" ht="33" customHeight="1"/>
  </sheetData>
  <sheetProtection/>
  <mergeCells count="17">
    <mergeCell ref="A1:I1"/>
    <mergeCell ref="A3:B3"/>
    <mergeCell ref="A4:B4"/>
    <mergeCell ref="C4:I4"/>
    <mergeCell ref="A5:B5"/>
    <mergeCell ref="C5:E5"/>
    <mergeCell ref="G5:I5"/>
    <mergeCell ref="B11:E11"/>
    <mergeCell ref="F11:I11"/>
    <mergeCell ref="B12:E12"/>
    <mergeCell ref="F12:I12"/>
    <mergeCell ref="A17:C17"/>
    <mergeCell ref="D17:I17"/>
    <mergeCell ref="A18:F18"/>
    <mergeCell ref="A11:A12"/>
    <mergeCell ref="A13:A16"/>
    <mergeCell ref="A6:B1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21"/>
  <sheetViews>
    <sheetView zoomScaleSheetLayoutView="100" workbookViewId="0" topLeftCell="A13">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729</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46.93994</v>
      </c>
      <c r="E7" s="43">
        <v>56.8727</v>
      </c>
      <c r="F7" s="46">
        <v>56.8727</v>
      </c>
      <c r="G7" s="43">
        <v>10</v>
      </c>
      <c r="H7" s="46">
        <v>1</v>
      </c>
      <c r="I7" s="46">
        <v>10</v>
      </c>
    </row>
    <row r="8" spans="1:9" s="40" customFormat="1" ht="26.25" customHeight="1">
      <c r="A8" s="43"/>
      <c r="B8" s="43"/>
      <c r="C8" s="46" t="s">
        <v>493</v>
      </c>
      <c r="D8" s="46">
        <v>46.93994</v>
      </c>
      <c r="E8" s="43">
        <v>56.8727</v>
      </c>
      <c r="F8" s="46">
        <v>56.8727</v>
      </c>
      <c r="G8" s="43" t="s">
        <v>451</v>
      </c>
      <c r="H8" s="46"/>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c r="F10" s="46"/>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730</v>
      </c>
      <c r="C12" s="43"/>
      <c r="D12" s="43"/>
      <c r="E12" s="43"/>
      <c r="F12" s="47" t="s">
        <v>731</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48">
      <c r="A14" s="48"/>
      <c r="B14" s="43" t="s">
        <v>508</v>
      </c>
      <c r="C14" s="43" t="s">
        <v>509</v>
      </c>
      <c r="D14" s="66" t="s">
        <v>732</v>
      </c>
      <c r="E14" s="50">
        <v>4599</v>
      </c>
      <c r="F14" s="54">
        <v>4599</v>
      </c>
      <c r="G14" s="43">
        <v>15</v>
      </c>
      <c r="H14" s="43">
        <v>15</v>
      </c>
      <c r="I14" s="46"/>
    </row>
    <row r="15" spans="1:9" ht="24">
      <c r="A15" s="48"/>
      <c r="B15" s="43"/>
      <c r="C15" s="43" t="s">
        <v>511</v>
      </c>
      <c r="D15" s="66" t="s">
        <v>733</v>
      </c>
      <c r="E15" s="52">
        <v>1</v>
      </c>
      <c r="F15" s="51">
        <v>1</v>
      </c>
      <c r="G15" s="43">
        <v>15</v>
      </c>
      <c r="H15" s="43">
        <f aca="true" t="shared" si="0" ref="H15:H19">F15*G15</f>
        <v>15</v>
      </c>
      <c r="I15" s="46"/>
    </row>
    <row r="16" spans="1:9" ht="34.5" customHeight="1">
      <c r="A16" s="48"/>
      <c r="B16" s="43"/>
      <c r="C16" s="43" t="s">
        <v>551</v>
      </c>
      <c r="D16" s="66" t="s">
        <v>734</v>
      </c>
      <c r="E16" s="52">
        <v>1</v>
      </c>
      <c r="F16" s="51">
        <v>1</v>
      </c>
      <c r="G16" s="43">
        <v>10</v>
      </c>
      <c r="H16" s="43">
        <f t="shared" si="0"/>
        <v>10</v>
      </c>
      <c r="I16" s="46"/>
    </row>
    <row r="17" spans="1:9" ht="52.5" customHeight="1">
      <c r="A17" s="48"/>
      <c r="B17" s="43"/>
      <c r="C17" s="43"/>
      <c r="D17" s="66" t="s">
        <v>735</v>
      </c>
      <c r="E17" s="52">
        <v>1</v>
      </c>
      <c r="F17" s="51">
        <v>1</v>
      </c>
      <c r="G17" s="43">
        <v>10</v>
      </c>
      <c r="H17" s="43">
        <f t="shared" si="0"/>
        <v>10</v>
      </c>
      <c r="I17" s="46"/>
    </row>
    <row r="18" spans="1:9" ht="48">
      <c r="A18" s="48"/>
      <c r="B18" s="43" t="s">
        <v>736</v>
      </c>
      <c r="C18" s="43" t="s">
        <v>514</v>
      </c>
      <c r="D18" s="46" t="s">
        <v>737</v>
      </c>
      <c r="E18" s="51">
        <v>1</v>
      </c>
      <c r="F18" s="51">
        <v>1</v>
      </c>
      <c r="G18" s="43">
        <v>30</v>
      </c>
      <c r="H18" s="43">
        <f t="shared" si="0"/>
        <v>30</v>
      </c>
      <c r="I18" s="46"/>
    </row>
    <row r="19" spans="1:9" ht="24">
      <c r="A19" s="48"/>
      <c r="B19" s="43" t="s">
        <v>536</v>
      </c>
      <c r="C19" s="43" t="s">
        <v>520</v>
      </c>
      <c r="D19" s="46" t="s">
        <v>738</v>
      </c>
      <c r="E19" s="51">
        <v>1</v>
      </c>
      <c r="F19" s="51">
        <v>1</v>
      </c>
      <c r="G19" s="43">
        <v>10</v>
      </c>
      <c r="H19" s="43">
        <f t="shared" si="0"/>
        <v>10</v>
      </c>
      <c r="I19" s="46"/>
    </row>
    <row r="20" spans="1:9" ht="37.5" customHeight="1">
      <c r="A20" s="43" t="s">
        <v>523</v>
      </c>
      <c r="B20" s="43"/>
      <c r="C20" s="43"/>
      <c r="D20" s="53"/>
      <c r="E20" s="53"/>
      <c r="F20" s="53"/>
      <c r="G20" s="53"/>
      <c r="H20" s="53"/>
      <c r="I20" s="53"/>
    </row>
    <row r="21" spans="1:9" ht="37.5" customHeight="1">
      <c r="A21" s="43" t="s">
        <v>525</v>
      </c>
      <c r="B21" s="43"/>
      <c r="C21" s="43"/>
      <c r="D21" s="43"/>
      <c r="E21" s="43"/>
      <c r="F21" s="43"/>
      <c r="G21" s="43">
        <v>100</v>
      </c>
      <c r="H21" s="43">
        <v>100</v>
      </c>
      <c r="I21" s="61" t="s">
        <v>558</v>
      </c>
    </row>
    <row r="41" ht="48" customHeight="1"/>
    <row r="42" ht="33" customHeight="1"/>
  </sheetData>
  <sheetProtection/>
  <mergeCells count="19">
    <mergeCell ref="A1:I1"/>
    <mergeCell ref="A3:B3"/>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7"/>
    <mergeCell ref="C16:C17"/>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3"/>
  <sheetViews>
    <sheetView workbookViewId="0" topLeftCell="A1">
      <selection activeCell="E9" sqref="E9"/>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32"/>
      <c r="B1" s="114"/>
      <c r="C1" s="114"/>
      <c r="D1" s="114"/>
      <c r="E1" s="113" t="s">
        <v>197</v>
      </c>
      <c r="F1" s="114"/>
      <c r="G1" s="114"/>
      <c r="H1" s="114"/>
      <c r="I1" s="114"/>
      <c r="J1" s="114"/>
    </row>
    <row r="2" spans="1:10" ht="409.5" customHeight="1" hidden="1">
      <c r="A2" s="133"/>
      <c r="B2" s="134"/>
      <c r="C2" s="134"/>
      <c r="D2" s="134"/>
      <c r="E2" s="134"/>
      <c r="F2" s="134"/>
      <c r="G2" s="134"/>
      <c r="H2" s="134"/>
      <c r="I2" s="134"/>
      <c r="J2" s="145"/>
    </row>
    <row r="3" spans="1:10" ht="15" customHeight="1">
      <c r="A3" s="135" t="s">
        <v>1</v>
      </c>
      <c r="B3" s="117"/>
      <c r="C3" s="117"/>
      <c r="D3" s="117"/>
      <c r="E3" s="143"/>
      <c r="F3" s="117"/>
      <c r="G3" s="117"/>
      <c r="H3" s="117"/>
      <c r="I3" s="117"/>
      <c r="J3" s="146" t="s">
        <v>2</v>
      </c>
    </row>
    <row r="4" spans="1:10" ht="19.5" customHeight="1">
      <c r="A4" s="158" t="s">
        <v>5</v>
      </c>
      <c r="B4" s="159" t="s">
        <v>5</v>
      </c>
      <c r="C4" s="159" t="s">
        <v>5</v>
      </c>
      <c r="D4" s="159" t="s">
        <v>5</v>
      </c>
      <c r="E4" s="138" t="s">
        <v>91</v>
      </c>
      <c r="F4" s="138" t="s">
        <v>198</v>
      </c>
      <c r="G4" s="138" t="s">
        <v>199</v>
      </c>
      <c r="H4" s="138" t="s">
        <v>200</v>
      </c>
      <c r="I4" s="138" t="s">
        <v>201</v>
      </c>
      <c r="J4" s="138" t="s">
        <v>202</v>
      </c>
    </row>
    <row r="5" spans="1:10" ht="19.5" customHeight="1">
      <c r="A5" s="139" t="s">
        <v>112</v>
      </c>
      <c r="B5" s="138" t="s">
        <v>112</v>
      </c>
      <c r="C5" s="138" t="s">
        <v>112</v>
      </c>
      <c r="D5" s="122" t="s">
        <v>113</v>
      </c>
      <c r="E5" s="138" t="s">
        <v>91</v>
      </c>
      <c r="F5" s="138" t="s">
        <v>198</v>
      </c>
      <c r="G5" s="138" t="s">
        <v>199</v>
      </c>
      <c r="H5" s="138" t="s">
        <v>200</v>
      </c>
      <c r="I5" s="138" t="s">
        <v>201</v>
      </c>
      <c r="J5" s="138" t="s">
        <v>202</v>
      </c>
    </row>
    <row r="6" spans="1:10" ht="19.5" customHeight="1">
      <c r="A6" s="139" t="s">
        <v>112</v>
      </c>
      <c r="B6" s="138" t="s">
        <v>112</v>
      </c>
      <c r="C6" s="138" t="s">
        <v>112</v>
      </c>
      <c r="D6" s="122" t="s">
        <v>113</v>
      </c>
      <c r="E6" s="138" t="s">
        <v>91</v>
      </c>
      <c r="F6" s="138" t="s">
        <v>198</v>
      </c>
      <c r="G6" s="138" t="s">
        <v>199</v>
      </c>
      <c r="H6" s="138" t="s">
        <v>200</v>
      </c>
      <c r="I6" s="138" t="s">
        <v>201</v>
      </c>
      <c r="J6" s="138" t="s">
        <v>202</v>
      </c>
    </row>
    <row r="7" spans="1:10" ht="19.5" customHeight="1">
      <c r="A7" s="139" t="s">
        <v>112</v>
      </c>
      <c r="B7" s="138" t="s">
        <v>112</v>
      </c>
      <c r="C7" s="138" t="s">
        <v>112</v>
      </c>
      <c r="D7" s="122" t="s">
        <v>113</v>
      </c>
      <c r="E7" s="138" t="s">
        <v>91</v>
      </c>
      <c r="F7" s="138" t="s">
        <v>198</v>
      </c>
      <c r="G7" s="138" t="s">
        <v>199</v>
      </c>
      <c r="H7" s="138" t="s">
        <v>200</v>
      </c>
      <c r="I7" s="138" t="s">
        <v>201</v>
      </c>
      <c r="J7" s="138" t="s">
        <v>202</v>
      </c>
    </row>
    <row r="8" spans="1:10" ht="19.5" customHeight="1">
      <c r="A8" s="149" t="s">
        <v>116</v>
      </c>
      <c r="B8" s="122" t="s">
        <v>117</v>
      </c>
      <c r="C8" s="122" t="s">
        <v>118</v>
      </c>
      <c r="D8" s="159" t="s">
        <v>9</v>
      </c>
      <c r="E8" s="138" t="s">
        <v>10</v>
      </c>
      <c r="F8" s="138" t="s">
        <v>11</v>
      </c>
      <c r="G8" s="138" t="s">
        <v>19</v>
      </c>
      <c r="H8" s="138" t="s">
        <v>23</v>
      </c>
      <c r="I8" s="138" t="s">
        <v>27</v>
      </c>
      <c r="J8" s="138" t="s">
        <v>31</v>
      </c>
    </row>
    <row r="9" spans="1:10" ht="19.5" customHeight="1">
      <c r="A9" s="149" t="s">
        <v>116</v>
      </c>
      <c r="B9" s="122" t="s">
        <v>117</v>
      </c>
      <c r="C9" s="122" t="s">
        <v>118</v>
      </c>
      <c r="D9" s="122" t="s">
        <v>119</v>
      </c>
      <c r="E9" s="124">
        <v>171812508.11</v>
      </c>
      <c r="F9" s="124">
        <v>21684681.81</v>
      </c>
      <c r="G9" s="124">
        <v>150127826.3</v>
      </c>
      <c r="H9" s="124"/>
      <c r="I9" s="124"/>
      <c r="J9" s="124"/>
    </row>
    <row r="10" spans="1:10" ht="19.5" customHeight="1">
      <c r="A10" s="140" t="s">
        <v>120</v>
      </c>
      <c r="B10" s="126" t="s">
        <v>120</v>
      </c>
      <c r="C10" s="126" t="s">
        <v>120</v>
      </c>
      <c r="D10" s="126" t="s">
        <v>121</v>
      </c>
      <c r="E10" s="124">
        <v>51665</v>
      </c>
      <c r="F10" s="124"/>
      <c r="G10" s="124">
        <v>51665</v>
      </c>
      <c r="H10" s="124"/>
      <c r="I10" s="124"/>
      <c r="J10" s="124"/>
    </row>
    <row r="11" spans="1:10" ht="19.5" customHeight="1">
      <c r="A11" s="140" t="s">
        <v>122</v>
      </c>
      <c r="B11" s="126" t="s">
        <v>122</v>
      </c>
      <c r="C11" s="126" t="s">
        <v>122</v>
      </c>
      <c r="D11" s="126" t="s">
        <v>123</v>
      </c>
      <c r="E11" s="124">
        <v>51665</v>
      </c>
      <c r="F11" s="124"/>
      <c r="G11" s="124">
        <v>51665</v>
      </c>
      <c r="H11" s="124"/>
      <c r="I11" s="124"/>
      <c r="J11" s="124"/>
    </row>
    <row r="12" spans="1:10" ht="19.5" customHeight="1">
      <c r="A12" s="140" t="s">
        <v>124</v>
      </c>
      <c r="B12" s="126" t="s">
        <v>124</v>
      </c>
      <c r="C12" s="126" t="s">
        <v>124</v>
      </c>
      <c r="D12" s="126" t="s">
        <v>125</v>
      </c>
      <c r="E12" s="124">
        <v>51665</v>
      </c>
      <c r="F12" s="124"/>
      <c r="G12" s="124">
        <v>51665</v>
      </c>
      <c r="H12" s="124"/>
      <c r="I12" s="124"/>
      <c r="J12" s="124"/>
    </row>
    <row r="13" spans="1:10" ht="19.5" customHeight="1">
      <c r="A13" s="140" t="s">
        <v>126</v>
      </c>
      <c r="B13" s="126" t="s">
        <v>126</v>
      </c>
      <c r="C13" s="126" t="s">
        <v>126</v>
      </c>
      <c r="D13" s="126" t="s">
        <v>127</v>
      </c>
      <c r="E13" s="124">
        <v>167312751.36</v>
      </c>
      <c r="F13" s="124">
        <v>17538238.06</v>
      </c>
      <c r="G13" s="124">
        <v>149774513.3</v>
      </c>
      <c r="H13" s="124"/>
      <c r="I13" s="124"/>
      <c r="J13" s="124"/>
    </row>
    <row r="14" spans="1:10" ht="19.5" customHeight="1">
      <c r="A14" s="140" t="s">
        <v>128</v>
      </c>
      <c r="B14" s="126" t="s">
        <v>128</v>
      </c>
      <c r="C14" s="126" t="s">
        <v>128</v>
      </c>
      <c r="D14" s="126" t="s">
        <v>129</v>
      </c>
      <c r="E14" s="124">
        <v>48485319.63</v>
      </c>
      <c r="F14" s="124">
        <v>9507318.06</v>
      </c>
      <c r="G14" s="124">
        <v>38978001.57</v>
      </c>
      <c r="H14" s="124"/>
      <c r="I14" s="124"/>
      <c r="J14" s="124"/>
    </row>
    <row r="15" spans="1:10" ht="19.5" customHeight="1">
      <c r="A15" s="140" t="s">
        <v>130</v>
      </c>
      <c r="B15" s="126" t="s">
        <v>130</v>
      </c>
      <c r="C15" s="126" t="s">
        <v>130</v>
      </c>
      <c r="D15" s="126" t="s">
        <v>131</v>
      </c>
      <c r="E15" s="124">
        <v>3186254.07</v>
      </c>
      <c r="F15" s="124">
        <v>3116254.07</v>
      </c>
      <c r="G15" s="124">
        <v>70000</v>
      </c>
      <c r="H15" s="124"/>
      <c r="I15" s="124"/>
      <c r="J15" s="124"/>
    </row>
    <row r="16" spans="1:10" ht="19.5" customHeight="1">
      <c r="A16" s="140" t="s">
        <v>132</v>
      </c>
      <c r="B16" s="126" t="s">
        <v>132</v>
      </c>
      <c r="C16" s="126" t="s">
        <v>132</v>
      </c>
      <c r="D16" s="126" t="s">
        <v>133</v>
      </c>
      <c r="E16" s="124">
        <v>45299065.56</v>
      </c>
      <c r="F16" s="124">
        <v>6391063.99</v>
      </c>
      <c r="G16" s="124">
        <v>38908001.57</v>
      </c>
      <c r="H16" s="124"/>
      <c r="I16" s="124"/>
      <c r="J16" s="124"/>
    </row>
    <row r="17" spans="1:10" ht="19.5" customHeight="1">
      <c r="A17" s="140" t="s">
        <v>134</v>
      </c>
      <c r="B17" s="126" t="s">
        <v>134</v>
      </c>
      <c r="C17" s="126" t="s">
        <v>134</v>
      </c>
      <c r="D17" s="126" t="s">
        <v>135</v>
      </c>
      <c r="E17" s="124">
        <v>102986017.35</v>
      </c>
      <c r="F17" s="124">
        <v>8004820</v>
      </c>
      <c r="G17" s="124">
        <v>94981197.35</v>
      </c>
      <c r="H17" s="124"/>
      <c r="I17" s="124"/>
      <c r="J17" s="124"/>
    </row>
    <row r="18" spans="1:10" ht="19.5" customHeight="1">
      <c r="A18" s="140" t="s">
        <v>136</v>
      </c>
      <c r="B18" s="126" t="s">
        <v>136</v>
      </c>
      <c r="C18" s="126" t="s">
        <v>136</v>
      </c>
      <c r="D18" s="126" t="s">
        <v>137</v>
      </c>
      <c r="E18" s="124">
        <v>38433785.4</v>
      </c>
      <c r="F18" s="124"/>
      <c r="G18" s="124">
        <v>38433785.4</v>
      </c>
      <c r="H18" s="124"/>
      <c r="I18" s="124"/>
      <c r="J18" s="124"/>
    </row>
    <row r="19" spans="1:10" ht="19.5" customHeight="1">
      <c r="A19" s="140" t="s">
        <v>138</v>
      </c>
      <c r="B19" s="126" t="s">
        <v>138</v>
      </c>
      <c r="C19" s="126" t="s">
        <v>138</v>
      </c>
      <c r="D19" s="126" t="s">
        <v>139</v>
      </c>
      <c r="E19" s="124">
        <v>19781945.42</v>
      </c>
      <c r="F19" s="124">
        <v>4820</v>
      </c>
      <c r="G19" s="124">
        <v>19777125.42</v>
      </c>
      <c r="H19" s="124"/>
      <c r="I19" s="124"/>
      <c r="J19" s="124"/>
    </row>
    <row r="20" spans="1:10" ht="19.5" customHeight="1">
      <c r="A20" s="140" t="s">
        <v>140</v>
      </c>
      <c r="B20" s="126" t="s">
        <v>140</v>
      </c>
      <c r="C20" s="126" t="s">
        <v>140</v>
      </c>
      <c r="D20" s="126" t="s">
        <v>141</v>
      </c>
      <c r="E20" s="124">
        <v>2308266.1</v>
      </c>
      <c r="F20" s="124"/>
      <c r="G20" s="124">
        <v>2308266.1</v>
      </c>
      <c r="H20" s="124"/>
      <c r="I20" s="124"/>
      <c r="J20" s="124"/>
    </row>
    <row r="21" spans="1:10" ht="19.5" customHeight="1">
      <c r="A21" s="140" t="s">
        <v>142</v>
      </c>
      <c r="B21" s="126" t="s">
        <v>142</v>
      </c>
      <c r="C21" s="126" t="s">
        <v>142</v>
      </c>
      <c r="D21" s="126" t="s">
        <v>143</v>
      </c>
      <c r="E21" s="124">
        <v>8440000</v>
      </c>
      <c r="F21" s="124"/>
      <c r="G21" s="124">
        <v>8440000</v>
      </c>
      <c r="H21" s="124"/>
      <c r="I21" s="124"/>
      <c r="J21" s="124"/>
    </row>
    <row r="22" spans="1:10" ht="19.5" customHeight="1">
      <c r="A22" s="140" t="s">
        <v>144</v>
      </c>
      <c r="B22" s="126" t="s">
        <v>144</v>
      </c>
      <c r="C22" s="126" t="s">
        <v>144</v>
      </c>
      <c r="D22" s="126" t="s">
        <v>145</v>
      </c>
      <c r="E22" s="124">
        <v>583780</v>
      </c>
      <c r="F22" s="124"/>
      <c r="G22" s="124">
        <v>583780</v>
      </c>
      <c r="H22" s="124"/>
      <c r="I22" s="124"/>
      <c r="J22" s="124"/>
    </row>
    <row r="23" spans="1:10" ht="19.5" customHeight="1">
      <c r="A23" s="140" t="s">
        <v>146</v>
      </c>
      <c r="B23" s="126" t="s">
        <v>146</v>
      </c>
      <c r="C23" s="126" t="s">
        <v>146</v>
      </c>
      <c r="D23" s="126" t="s">
        <v>147</v>
      </c>
      <c r="E23" s="124">
        <v>33438240.43</v>
      </c>
      <c r="F23" s="124">
        <v>8000000</v>
      </c>
      <c r="G23" s="124">
        <v>25438240.43</v>
      </c>
      <c r="H23" s="124"/>
      <c r="I23" s="124"/>
      <c r="J23" s="124"/>
    </row>
    <row r="24" spans="1:10" ht="19.5" customHeight="1">
      <c r="A24" s="140" t="s">
        <v>203</v>
      </c>
      <c r="B24" s="126" t="s">
        <v>203</v>
      </c>
      <c r="C24" s="126" t="s">
        <v>203</v>
      </c>
      <c r="D24" s="126" t="s">
        <v>204</v>
      </c>
      <c r="E24" s="124">
        <v>1840000</v>
      </c>
      <c r="F24" s="124"/>
      <c r="G24" s="124">
        <v>1840000</v>
      </c>
      <c r="H24" s="124"/>
      <c r="I24" s="124"/>
      <c r="J24" s="124"/>
    </row>
    <row r="25" spans="1:10" ht="19.5" customHeight="1">
      <c r="A25" s="140" t="s">
        <v>205</v>
      </c>
      <c r="B25" s="126" t="s">
        <v>205</v>
      </c>
      <c r="C25" s="126" t="s">
        <v>205</v>
      </c>
      <c r="D25" s="126" t="s">
        <v>206</v>
      </c>
      <c r="E25" s="124">
        <v>1840000</v>
      </c>
      <c r="F25" s="124"/>
      <c r="G25" s="124">
        <v>1840000</v>
      </c>
      <c r="H25" s="124"/>
      <c r="I25" s="124"/>
      <c r="J25" s="124"/>
    </row>
    <row r="26" spans="1:10" ht="19.5" customHeight="1">
      <c r="A26" s="140" t="s">
        <v>148</v>
      </c>
      <c r="B26" s="126" t="s">
        <v>148</v>
      </c>
      <c r="C26" s="126" t="s">
        <v>148</v>
      </c>
      <c r="D26" s="126" t="s">
        <v>149</v>
      </c>
      <c r="E26" s="124">
        <v>13975314.38</v>
      </c>
      <c r="F26" s="124"/>
      <c r="G26" s="124">
        <v>13975314.38</v>
      </c>
      <c r="H26" s="124"/>
      <c r="I26" s="124"/>
      <c r="J26" s="124"/>
    </row>
    <row r="27" spans="1:10" ht="19.5" customHeight="1">
      <c r="A27" s="140" t="s">
        <v>150</v>
      </c>
      <c r="B27" s="126" t="s">
        <v>150</v>
      </c>
      <c r="C27" s="126" t="s">
        <v>150</v>
      </c>
      <c r="D27" s="126" t="s">
        <v>151</v>
      </c>
      <c r="E27" s="124">
        <v>13975314.38</v>
      </c>
      <c r="F27" s="124"/>
      <c r="G27" s="124">
        <v>13975314.38</v>
      </c>
      <c r="H27" s="124"/>
      <c r="I27" s="124"/>
      <c r="J27" s="124"/>
    </row>
    <row r="28" spans="1:10" ht="19.5" customHeight="1">
      <c r="A28" s="140" t="s">
        <v>207</v>
      </c>
      <c r="B28" s="126" t="s">
        <v>207</v>
      </c>
      <c r="C28" s="126" t="s">
        <v>207</v>
      </c>
      <c r="D28" s="126" t="s">
        <v>208</v>
      </c>
      <c r="E28" s="124">
        <v>26100</v>
      </c>
      <c r="F28" s="124">
        <v>26100</v>
      </c>
      <c r="G28" s="124"/>
      <c r="H28" s="124"/>
      <c r="I28" s="124"/>
      <c r="J28" s="124"/>
    </row>
    <row r="29" spans="1:10" ht="19.5" customHeight="1">
      <c r="A29" s="140" t="s">
        <v>209</v>
      </c>
      <c r="B29" s="126" t="s">
        <v>209</v>
      </c>
      <c r="C29" s="126" t="s">
        <v>209</v>
      </c>
      <c r="D29" s="126" t="s">
        <v>210</v>
      </c>
      <c r="E29" s="124">
        <v>26100</v>
      </c>
      <c r="F29" s="124">
        <v>26100</v>
      </c>
      <c r="G29" s="124"/>
      <c r="H29" s="124"/>
      <c r="I29" s="124"/>
      <c r="J29" s="124"/>
    </row>
    <row r="30" spans="1:10" ht="19.5" customHeight="1">
      <c r="A30" s="140" t="s">
        <v>152</v>
      </c>
      <c r="B30" s="126" t="s">
        <v>152</v>
      </c>
      <c r="C30" s="126" t="s">
        <v>152</v>
      </c>
      <c r="D30" s="126" t="s">
        <v>153</v>
      </c>
      <c r="E30" s="124">
        <v>2444594.2</v>
      </c>
      <c r="F30" s="124">
        <v>2442172.2</v>
      </c>
      <c r="G30" s="124">
        <v>2422</v>
      </c>
      <c r="H30" s="124"/>
      <c r="I30" s="124"/>
      <c r="J30" s="124"/>
    </row>
    <row r="31" spans="1:10" ht="19.5" customHeight="1">
      <c r="A31" s="140" t="s">
        <v>154</v>
      </c>
      <c r="B31" s="126" t="s">
        <v>154</v>
      </c>
      <c r="C31" s="126" t="s">
        <v>154</v>
      </c>
      <c r="D31" s="126" t="s">
        <v>155</v>
      </c>
      <c r="E31" s="124">
        <v>2442172.2</v>
      </c>
      <c r="F31" s="124">
        <v>2442172.2</v>
      </c>
      <c r="G31" s="124"/>
      <c r="H31" s="124"/>
      <c r="I31" s="124"/>
      <c r="J31" s="124"/>
    </row>
    <row r="32" spans="1:10" ht="19.5" customHeight="1">
      <c r="A32" s="140" t="s">
        <v>156</v>
      </c>
      <c r="B32" s="126" t="s">
        <v>156</v>
      </c>
      <c r="C32" s="126" t="s">
        <v>156</v>
      </c>
      <c r="D32" s="126" t="s">
        <v>157</v>
      </c>
      <c r="E32" s="124">
        <v>700215</v>
      </c>
      <c r="F32" s="124">
        <v>700215</v>
      </c>
      <c r="G32" s="124"/>
      <c r="H32" s="124"/>
      <c r="I32" s="124"/>
      <c r="J32" s="124"/>
    </row>
    <row r="33" spans="1:10" ht="19.5" customHeight="1">
      <c r="A33" s="140" t="s">
        <v>158</v>
      </c>
      <c r="B33" s="126" t="s">
        <v>158</v>
      </c>
      <c r="C33" s="126" t="s">
        <v>158</v>
      </c>
      <c r="D33" s="126" t="s">
        <v>159</v>
      </c>
      <c r="E33" s="124">
        <v>781407.6</v>
      </c>
      <c r="F33" s="124">
        <v>781407.6</v>
      </c>
      <c r="G33" s="124"/>
      <c r="H33" s="124"/>
      <c r="I33" s="124"/>
      <c r="J33" s="124"/>
    </row>
    <row r="34" spans="1:10" ht="19.5" customHeight="1">
      <c r="A34" s="140" t="s">
        <v>160</v>
      </c>
      <c r="B34" s="126" t="s">
        <v>160</v>
      </c>
      <c r="C34" s="126" t="s">
        <v>160</v>
      </c>
      <c r="D34" s="126" t="s">
        <v>161</v>
      </c>
      <c r="E34" s="124">
        <v>931025.92</v>
      </c>
      <c r="F34" s="124">
        <v>931025.92</v>
      </c>
      <c r="G34" s="124"/>
      <c r="H34" s="124"/>
      <c r="I34" s="124"/>
      <c r="J34" s="124"/>
    </row>
    <row r="35" spans="1:10" ht="19.5" customHeight="1">
      <c r="A35" s="140" t="s">
        <v>162</v>
      </c>
      <c r="B35" s="126" t="s">
        <v>162</v>
      </c>
      <c r="C35" s="126" t="s">
        <v>162</v>
      </c>
      <c r="D35" s="126" t="s">
        <v>163</v>
      </c>
      <c r="E35" s="124">
        <v>29523.68</v>
      </c>
      <c r="F35" s="124">
        <v>29523.68</v>
      </c>
      <c r="G35" s="124"/>
      <c r="H35" s="124"/>
      <c r="I35" s="124"/>
      <c r="J35" s="124"/>
    </row>
    <row r="36" spans="1:10" ht="19.5" customHeight="1">
      <c r="A36" s="140" t="s">
        <v>164</v>
      </c>
      <c r="B36" s="126" t="s">
        <v>164</v>
      </c>
      <c r="C36" s="126" t="s">
        <v>164</v>
      </c>
      <c r="D36" s="126" t="s">
        <v>165</v>
      </c>
      <c r="E36" s="124">
        <v>2422</v>
      </c>
      <c r="F36" s="124"/>
      <c r="G36" s="124">
        <v>2422</v>
      </c>
      <c r="H36" s="124"/>
      <c r="I36" s="124"/>
      <c r="J36" s="124"/>
    </row>
    <row r="37" spans="1:10" ht="19.5" customHeight="1">
      <c r="A37" s="140" t="s">
        <v>166</v>
      </c>
      <c r="B37" s="126" t="s">
        <v>166</v>
      </c>
      <c r="C37" s="126" t="s">
        <v>166</v>
      </c>
      <c r="D37" s="126" t="s">
        <v>167</v>
      </c>
      <c r="E37" s="124">
        <v>2422</v>
      </c>
      <c r="F37" s="124"/>
      <c r="G37" s="124">
        <v>2422</v>
      </c>
      <c r="H37" s="124"/>
      <c r="I37" s="124"/>
      <c r="J37" s="124"/>
    </row>
    <row r="38" spans="1:10" ht="19.5" customHeight="1">
      <c r="A38" s="140" t="s">
        <v>168</v>
      </c>
      <c r="B38" s="126" t="s">
        <v>168</v>
      </c>
      <c r="C38" s="126" t="s">
        <v>168</v>
      </c>
      <c r="D38" s="126" t="s">
        <v>169</v>
      </c>
      <c r="E38" s="124">
        <v>1023132.55</v>
      </c>
      <c r="F38" s="124">
        <v>1023132.55</v>
      </c>
      <c r="G38" s="124"/>
      <c r="H38" s="124"/>
      <c r="I38" s="124"/>
      <c r="J38" s="124"/>
    </row>
    <row r="39" spans="1:10" ht="19.5" customHeight="1">
      <c r="A39" s="140" t="s">
        <v>170</v>
      </c>
      <c r="B39" s="126" t="s">
        <v>170</v>
      </c>
      <c r="C39" s="126" t="s">
        <v>170</v>
      </c>
      <c r="D39" s="126" t="s">
        <v>171</v>
      </c>
      <c r="E39" s="124">
        <v>1023132.55</v>
      </c>
      <c r="F39" s="124">
        <v>1023132.55</v>
      </c>
      <c r="G39" s="124"/>
      <c r="H39" s="124"/>
      <c r="I39" s="124"/>
      <c r="J39" s="124"/>
    </row>
    <row r="40" spans="1:10" ht="19.5" customHeight="1">
      <c r="A40" s="140" t="s">
        <v>172</v>
      </c>
      <c r="B40" s="126" t="s">
        <v>172</v>
      </c>
      <c r="C40" s="126" t="s">
        <v>172</v>
      </c>
      <c r="D40" s="126" t="s">
        <v>173</v>
      </c>
      <c r="E40" s="124">
        <v>187696.5</v>
      </c>
      <c r="F40" s="124">
        <v>187696.5</v>
      </c>
      <c r="G40" s="124"/>
      <c r="H40" s="124"/>
      <c r="I40" s="124"/>
      <c r="J40" s="124"/>
    </row>
    <row r="41" spans="1:10" ht="19.5" customHeight="1">
      <c r="A41" s="140" t="s">
        <v>174</v>
      </c>
      <c r="B41" s="126" t="s">
        <v>174</v>
      </c>
      <c r="C41" s="126" t="s">
        <v>174</v>
      </c>
      <c r="D41" s="126" t="s">
        <v>175</v>
      </c>
      <c r="E41" s="124">
        <v>410492.3</v>
      </c>
      <c r="F41" s="124">
        <v>410492.3</v>
      </c>
      <c r="G41" s="124"/>
      <c r="H41" s="124"/>
      <c r="I41" s="124"/>
      <c r="J41" s="124"/>
    </row>
    <row r="42" spans="1:10" ht="19.5" customHeight="1">
      <c r="A42" s="140" t="s">
        <v>176</v>
      </c>
      <c r="B42" s="126" t="s">
        <v>176</v>
      </c>
      <c r="C42" s="126" t="s">
        <v>176</v>
      </c>
      <c r="D42" s="126" t="s">
        <v>177</v>
      </c>
      <c r="E42" s="124">
        <v>424943.75</v>
      </c>
      <c r="F42" s="124">
        <v>424943.75</v>
      </c>
      <c r="G42" s="124"/>
      <c r="H42" s="124"/>
      <c r="I42" s="124"/>
      <c r="J42" s="124"/>
    </row>
    <row r="43" spans="1:10" ht="19.5" customHeight="1">
      <c r="A43" s="140" t="s">
        <v>178</v>
      </c>
      <c r="B43" s="126" t="s">
        <v>178</v>
      </c>
      <c r="C43" s="126" t="s">
        <v>178</v>
      </c>
      <c r="D43" s="126" t="s">
        <v>179</v>
      </c>
      <c r="E43" s="124">
        <v>695456</v>
      </c>
      <c r="F43" s="124">
        <v>681139</v>
      </c>
      <c r="G43" s="124">
        <v>14317</v>
      </c>
      <c r="H43" s="124"/>
      <c r="I43" s="124"/>
      <c r="J43" s="124"/>
    </row>
    <row r="44" spans="1:10" ht="19.5" customHeight="1">
      <c r="A44" s="140" t="s">
        <v>180</v>
      </c>
      <c r="B44" s="126" t="s">
        <v>180</v>
      </c>
      <c r="C44" s="126" t="s">
        <v>180</v>
      </c>
      <c r="D44" s="126" t="s">
        <v>181</v>
      </c>
      <c r="E44" s="124">
        <v>695456</v>
      </c>
      <c r="F44" s="124">
        <v>681139</v>
      </c>
      <c r="G44" s="124">
        <v>14317</v>
      </c>
      <c r="H44" s="124"/>
      <c r="I44" s="124"/>
      <c r="J44" s="124"/>
    </row>
    <row r="45" spans="1:10" ht="19.5" customHeight="1">
      <c r="A45" s="140" t="s">
        <v>182</v>
      </c>
      <c r="B45" s="126" t="s">
        <v>182</v>
      </c>
      <c r="C45" s="126" t="s">
        <v>182</v>
      </c>
      <c r="D45" s="126" t="s">
        <v>183</v>
      </c>
      <c r="E45" s="124">
        <v>681139</v>
      </c>
      <c r="F45" s="124">
        <v>681139</v>
      </c>
      <c r="G45" s="124"/>
      <c r="H45" s="124"/>
      <c r="I45" s="124"/>
      <c r="J45" s="124"/>
    </row>
    <row r="46" spans="1:10" ht="19.5" customHeight="1">
      <c r="A46" s="140" t="s">
        <v>184</v>
      </c>
      <c r="B46" s="126" t="s">
        <v>184</v>
      </c>
      <c r="C46" s="126" t="s">
        <v>184</v>
      </c>
      <c r="D46" s="126" t="s">
        <v>185</v>
      </c>
      <c r="E46" s="124">
        <v>14317</v>
      </c>
      <c r="F46" s="124"/>
      <c r="G46" s="124">
        <v>14317</v>
      </c>
      <c r="H46" s="124"/>
      <c r="I46" s="124"/>
      <c r="J46" s="124"/>
    </row>
    <row r="47" spans="1:10" ht="19.5" customHeight="1">
      <c r="A47" s="140" t="s">
        <v>186</v>
      </c>
      <c r="B47" s="126" t="s">
        <v>186</v>
      </c>
      <c r="C47" s="126" t="s">
        <v>186</v>
      </c>
      <c r="D47" s="126" t="s">
        <v>187</v>
      </c>
      <c r="E47" s="124">
        <v>284909</v>
      </c>
      <c r="F47" s="124"/>
      <c r="G47" s="124">
        <v>284909</v>
      </c>
      <c r="H47" s="124"/>
      <c r="I47" s="124"/>
      <c r="J47" s="124"/>
    </row>
    <row r="48" spans="1:10" ht="19.5" customHeight="1">
      <c r="A48" s="140" t="s">
        <v>188</v>
      </c>
      <c r="B48" s="126" t="s">
        <v>188</v>
      </c>
      <c r="C48" s="126" t="s">
        <v>188</v>
      </c>
      <c r="D48" s="126" t="s">
        <v>189</v>
      </c>
      <c r="E48" s="124">
        <v>30000</v>
      </c>
      <c r="F48" s="124"/>
      <c r="G48" s="124">
        <v>30000</v>
      </c>
      <c r="H48" s="124"/>
      <c r="I48" s="124"/>
      <c r="J48" s="124"/>
    </row>
    <row r="49" spans="1:10" ht="19.5" customHeight="1">
      <c r="A49" s="140" t="s">
        <v>190</v>
      </c>
      <c r="B49" s="126" t="s">
        <v>190</v>
      </c>
      <c r="C49" s="126" t="s">
        <v>190</v>
      </c>
      <c r="D49" s="126" t="s">
        <v>191</v>
      </c>
      <c r="E49" s="124">
        <v>30000</v>
      </c>
      <c r="F49" s="124"/>
      <c r="G49" s="124">
        <v>30000</v>
      </c>
      <c r="H49" s="124"/>
      <c r="I49" s="124"/>
      <c r="J49" s="124"/>
    </row>
    <row r="50" spans="1:10" ht="19.5" customHeight="1">
      <c r="A50" s="140" t="s">
        <v>192</v>
      </c>
      <c r="B50" s="126" t="s">
        <v>192</v>
      </c>
      <c r="C50" s="126" t="s">
        <v>192</v>
      </c>
      <c r="D50" s="126" t="s">
        <v>193</v>
      </c>
      <c r="E50" s="124">
        <v>254909</v>
      </c>
      <c r="F50" s="124"/>
      <c r="G50" s="124">
        <v>254909</v>
      </c>
      <c r="H50" s="124"/>
      <c r="I50" s="124"/>
      <c r="J50" s="124"/>
    </row>
    <row r="51" spans="1:10" ht="19.5" customHeight="1">
      <c r="A51" s="140" t="s">
        <v>194</v>
      </c>
      <c r="B51" s="126" t="s">
        <v>194</v>
      </c>
      <c r="C51" s="126" t="s">
        <v>194</v>
      </c>
      <c r="D51" s="126" t="s">
        <v>195</v>
      </c>
      <c r="E51" s="124">
        <v>254909</v>
      </c>
      <c r="F51" s="124"/>
      <c r="G51" s="124">
        <v>254909</v>
      </c>
      <c r="H51" s="124"/>
      <c r="I51" s="124"/>
      <c r="J51" s="124"/>
    </row>
    <row r="52" spans="1:10" ht="19.5" customHeight="1">
      <c r="A52" s="140" t="s">
        <v>211</v>
      </c>
      <c r="B52" s="126" t="s">
        <v>211</v>
      </c>
      <c r="C52" s="126" t="s">
        <v>211</v>
      </c>
      <c r="D52" s="126" t="s">
        <v>211</v>
      </c>
      <c r="E52" s="126" t="s">
        <v>211</v>
      </c>
      <c r="F52" s="126" t="s">
        <v>211</v>
      </c>
      <c r="G52" s="126" t="s">
        <v>211</v>
      </c>
      <c r="H52" s="126" t="s">
        <v>211</v>
      </c>
      <c r="I52" s="126" t="s">
        <v>211</v>
      </c>
      <c r="J52" s="126" t="s">
        <v>211</v>
      </c>
    </row>
    <row r="53" spans="1:10" ht="409.5" customHeight="1" hidden="1">
      <c r="A53" s="141"/>
      <c r="B53" s="142"/>
      <c r="C53" s="142"/>
      <c r="D53" s="142"/>
      <c r="E53" s="144"/>
      <c r="F53" s="142"/>
      <c r="G53" s="142"/>
      <c r="H53" s="142"/>
      <c r="I53" s="142"/>
      <c r="J53" s="142"/>
    </row>
  </sheetData>
  <sheetProtection/>
  <mergeCells count="5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A53:J5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I27"/>
  <sheetViews>
    <sheetView zoomScaleSheetLayoutView="100" workbookViewId="0" topLeftCell="A19">
      <selection activeCell="J21" sqref="J21"/>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25.710937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739</v>
      </c>
      <c r="D4" s="45"/>
      <c r="E4" s="45"/>
      <c r="F4" s="45"/>
      <c r="G4" s="45"/>
      <c r="H4" s="45"/>
      <c r="I4" s="56"/>
    </row>
    <row r="5" spans="1:9" s="40" customFormat="1" ht="25.5" customHeight="1">
      <c r="A5" s="43" t="s">
        <v>482</v>
      </c>
      <c r="B5" s="43"/>
      <c r="C5" s="43" t="s">
        <v>483</v>
      </c>
      <c r="D5" s="43"/>
      <c r="E5" s="43"/>
      <c r="F5" s="43" t="s">
        <v>484</v>
      </c>
      <c r="G5" s="43" t="s">
        <v>740</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0</v>
      </c>
      <c r="E7" s="43">
        <v>20.355</v>
      </c>
      <c r="F7" s="46">
        <v>20.355</v>
      </c>
      <c r="G7" s="43">
        <v>10</v>
      </c>
      <c r="H7" s="46">
        <v>1</v>
      </c>
      <c r="I7" s="46">
        <v>100</v>
      </c>
    </row>
    <row r="8" spans="1:9" s="40" customFormat="1" ht="26.25" customHeight="1">
      <c r="A8" s="43"/>
      <c r="B8" s="43"/>
      <c r="C8" s="46" t="s">
        <v>493</v>
      </c>
      <c r="D8" s="46">
        <v>0</v>
      </c>
      <c r="E8" s="43">
        <v>1.42264</v>
      </c>
      <c r="F8" s="46">
        <v>1.42264</v>
      </c>
      <c r="G8" s="43" t="s">
        <v>451</v>
      </c>
      <c r="H8" s="46">
        <v>1</v>
      </c>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v>0</v>
      </c>
      <c r="E10" s="43">
        <v>18.93236</v>
      </c>
      <c r="F10" s="46">
        <v>18.93236</v>
      </c>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51" customHeight="1">
      <c r="A12" s="43"/>
      <c r="B12" s="43" t="s">
        <v>741</v>
      </c>
      <c r="C12" s="43"/>
      <c r="D12" s="43"/>
      <c r="E12" s="43"/>
      <c r="F12" s="47" t="s">
        <v>742</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24">
      <c r="A14" s="48"/>
      <c r="B14" s="62" t="s">
        <v>508</v>
      </c>
      <c r="C14" s="43" t="s">
        <v>509</v>
      </c>
      <c r="D14" s="49" t="s">
        <v>743</v>
      </c>
      <c r="E14" s="49">
        <v>636</v>
      </c>
      <c r="F14" s="49">
        <v>636</v>
      </c>
      <c r="G14" s="43">
        <v>5</v>
      </c>
      <c r="H14" s="43">
        <v>5</v>
      </c>
      <c r="I14" s="46"/>
    </row>
    <row r="15" spans="1:9" ht="24">
      <c r="A15" s="48"/>
      <c r="B15" s="62"/>
      <c r="C15" s="43" t="s">
        <v>509</v>
      </c>
      <c r="D15" s="49" t="s">
        <v>744</v>
      </c>
      <c r="E15" s="49">
        <v>721</v>
      </c>
      <c r="F15" s="49">
        <v>721</v>
      </c>
      <c r="G15" s="43">
        <v>5</v>
      </c>
      <c r="H15" s="43">
        <v>5</v>
      </c>
      <c r="I15" s="46"/>
    </row>
    <row r="16" spans="1:9" ht="36">
      <c r="A16" s="48"/>
      <c r="B16" s="62"/>
      <c r="C16" s="43" t="s">
        <v>509</v>
      </c>
      <c r="D16" s="57" t="s">
        <v>745</v>
      </c>
      <c r="E16" s="63">
        <v>0.257177517185605</v>
      </c>
      <c r="F16" s="63">
        <v>0.257177517185605</v>
      </c>
      <c r="G16" s="43">
        <v>5</v>
      </c>
      <c r="H16" s="43">
        <v>5</v>
      </c>
      <c r="I16" s="46"/>
    </row>
    <row r="17" spans="1:9" ht="36">
      <c r="A17" s="48"/>
      <c r="B17" s="62"/>
      <c r="C17" s="43" t="s">
        <v>509</v>
      </c>
      <c r="D17" s="57" t="s">
        <v>746</v>
      </c>
      <c r="E17" s="63">
        <v>0.310909874946097</v>
      </c>
      <c r="F17" s="63">
        <v>0.310909874946097</v>
      </c>
      <c r="G17" s="43">
        <v>5</v>
      </c>
      <c r="H17" s="43">
        <v>5</v>
      </c>
      <c r="I17" s="46"/>
    </row>
    <row r="18" spans="1:9" ht="36">
      <c r="A18" s="48"/>
      <c r="B18" s="62"/>
      <c r="C18" s="43" t="s">
        <v>511</v>
      </c>
      <c r="D18" s="57" t="s">
        <v>747</v>
      </c>
      <c r="E18" s="52">
        <v>1</v>
      </c>
      <c r="F18" s="64">
        <v>1</v>
      </c>
      <c r="G18" s="43">
        <v>5</v>
      </c>
      <c r="H18" s="43">
        <v>5</v>
      </c>
      <c r="I18" s="46"/>
    </row>
    <row r="19" spans="1:9" ht="36">
      <c r="A19" s="48"/>
      <c r="B19" s="62"/>
      <c r="C19" s="43" t="s">
        <v>511</v>
      </c>
      <c r="D19" s="57" t="s">
        <v>748</v>
      </c>
      <c r="E19" s="52">
        <v>1</v>
      </c>
      <c r="F19" s="52">
        <v>1</v>
      </c>
      <c r="G19" s="43">
        <v>5</v>
      </c>
      <c r="H19" s="43">
        <v>5</v>
      </c>
      <c r="I19" s="46"/>
    </row>
    <row r="20" spans="1:9" ht="24">
      <c r="A20" s="48"/>
      <c r="B20" s="43"/>
      <c r="C20" s="43" t="s">
        <v>551</v>
      </c>
      <c r="D20" s="57" t="s">
        <v>699</v>
      </c>
      <c r="E20" s="52">
        <v>1</v>
      </c>
      <c r="F20" s="52">
        <v>1</v>
      </c>
      <c r="G20" s="43">
        <v>10</v>
      </c>
      <c r="H20" s="43">
        <v>10</v>
      </c>
      <c r="I20" s="46"/>
    </row>
    <row r="21" spans="1:9" ht="36">
      <c r="A21" s="48"/>
      <c r="B21" s="43"/>
      <c r="C21" s="43" t="s">
        <v>532</v>
      </c>
      <c r="D21" s="57" t="s">
        <v>749</v>
      </c>
      <c r="E21" s="65">
        <v>300</v>
      </c>
      <c r="F21" s="65">
        <v>300</v>
      </c>
      <c r="G21" s="43">
        <v>10</v>
      </c>
      <c r="H21" s="43">
        <v>10</v>
      </c>
      <c r="I21" s="46"/>
    </row>
    <row r="22" spans="1:9" ht="141" customHeight="1">
      <c r="A22" s="48"/>
      <c r="B22" s="43" t="s">
        <v>736</v>
      </c>
      <c r="C22" s="43" t="s">
        <v>514</v>
      </c>
      <c r="D22" s="57" t="s">
        <v>750</v>
      </c>
      <c r="E22" s="52">
        <v>1</v>
      </c>
      <c r="F22" s="52">
        <v>0.87</v>
      </c>
      <c r="G22" s="43">
        <v>15</v>
      </c>
      <c r="H22" s="43">
        <v>13</v>
      </c>
      <c r="I22" s="46" t="s">
        <v>751</v>
      </c>
    </row>
    <row r="23" spans="1:9" ht="24">
      <c r="A23" s="48"/>
      <c r="B23" s="43"/>
      <c r="C23" s="43" t="s">
        <v>517</v>
      </c>
      <c r="D23" s="57" t="s">
        <v>752</v>
      </c>
      <c r="E23" s="52" t="s">
        <v>753</v>
      </c>
      <c r="F23" s="52" t="s">
        <v>754</v>
      </c>
      <c r="G23" s="43">
        <v>15</v>
      </c>
      <c r="H23" s="43">
        <v>15</v>
      </c>
      <c r="I23" s="46"/>
    </row>
    <row r="24" spans="1:9" ht="24">
      <c r="A24" s="48"/>
      <c r="B24" s="43" t="s">
        <v>556</v>
      </c>
      <c r="C24" s="43" t="s">
        <v>520</v>
      </c>
      <c r="D24" s="57" t="s">
        <v>755</v>
      </c>
      <c r="E24" s="52" t="s">
        <v>567</v>
      </c>
      <c r="F24" s="52">
        <v>1</v>
      </c>
      <c r="G24" s="43">
        <v>5</v>
      </c>
      <c r="H24" s="43">
        <v>5</v>
      </c>
      <c r="I24" s="46"/>
    </row>
    <row r="25" spans="1:9" ht="64.5" customHeight="1">
      <c r="A25" s="48"/>
      <c r="B25" s="43"/>
      <c r="C25" s="43"/>
      <c r="D25" s="57" t="s">
        <v>707</v>
      </c>
      <c r="E25" s="52" t="s">
        <v>567</v>
      </c>
      <c r="F25" s="52">
        <v>0.93</v>
      </c>
      <c r="G25" s="43">
        <v>5</v>
      </c>
      <c r="H25" s="43">
        <v>4.9</v>
      </c>
      <c r="I25" s="46" t="s">
        <v>756</v>
      </c>
    </row>
    <row r="26" spans="1:9" ht="25.5" customHeight="1">
      <c r="A26" s="43" t="s">
        <v>523</v>
      </c>
      <c r="B26" s="43"/>
      <c r="C26" s="43"/>
      <c r="D26" s="49" t="s">
        <v>757</v>
      </c>
      <c r="E26" s="49"/>
      <c r="F26" s="49"/>
      <c r="G26" s="49"/>
      <c r="H26" s="49"/>
      <c r="I26" s="49"/>
    </row>
    <row r="27" spans="1:9" ht="25.5" customHeight="1">
      <c r="A27" s="43" t="s">
        <v>525</v>
      </c>
      <c r="B27" s="43"/>
      <c r="C27" s="43"/>
      <c r="D27" s="43"/>
      <c r="E27" s="43"/>
      <c r="F27" s="43"/>
      <c r="G27" s="43">
        <v>100</v>
      </c>
      <c r="H27" s="43">
        <v>98</v>
      </c>
      <c r="I27" s="61" t="s">
        <v>558</v>
      </c>
    </row>
    <row r="41" ht="48" customHeight="1"/>
    <row r="42" ht="33" customHeight="1"/>
  </sheetData>
  <sheetProtection/>
  <mergeCells count="21">
    <mergeCell ref="A1:I1"/>
    <mergeCell ref="A3:B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1"/>
    <mergeCell ref="B22:B23"/>
    <mergeCell ref="B24:B25"/>
    <mergeCell ref="C24:C25"/>
    <mergeCell ref="A6:B1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22"/>
  <sheetViews>
    <sheetView zoomScaleSheetLayoutView="100" workbookViewId="0" topLeftCell="A12">
      <selection activeCell="D6" sqref="D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758</v>
      </c>
      <c r="D4" s="45"/>
      <c r="E4" s="45"/>
      <c r="F4" s="45"/>
      <c r="G4" s="45"/>
      <c r="H4" s="45"/>
      <c r="I4" s="56"/>
    </row>
    <row r="5" spans="1:9" s="40" customFormat="1" ht="25.5" customHeight="1">
      <c r="A5" s="43" t="s">
        <v>482</v>
      </c>
      <c r="B5" s="43"/>
      <c r="C5" s="43" t="s">
        <v>483</v>
      </c>
      <c r="D5" s="43"/>
      <c r="E5" s="43"/>
      <c r="F5" s="43" t="s">
        <v>484</v>
      </c>
      <c r="G5" s="43" t="s">
        <v>690</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2.184</v>
      </c>
      <c r="E7" s="43">
        <v>14.3</v>
      </c>
      <c r="F7" s="46">
        <v>14.3</v>
      </c>
      <c r="G7" s="43">
        <v>10</v>
      </c>
      <c r="H7" s="46">
        <v>1</v>
      </c>
      <c r="I7" s="46">
        <v>10</v>
      </c>
    </row>
    <row r="8" spans="1:9" s="40" customFormat="1" ht="26.25" customHeight="1">
      <c r="A8" s="43"/>
      <c r="B8" s="43"/>
      <c r="C8" s="46" t="s">
        <v>493</v>
      </c>
      <c r="D8" s="46">
        <v>2.184</v>
      </c>
      <c r="E8" s="43">
        <v>2.184</v>
      </c>
      <c r="F8" s="46">
        <v>2.184</v>
      </c>
      <c r="G8" s="43" t="s">
        <v>451</v>
      </c>
      <c r="H8" s="46">
        <v>1</v>
      </c>
      <c r="I8" s="43" t="s">
        <v>451</v>
      </c>
    </row>
    <row r="9" spans="1:9" s="40" customFormat="1" ht="26.25" customHeight="1">
      <c r="A9" s="43"/>
      <c r="B9" s="43"/>
      <c r="C9" s="46" t="s">
        <v>494</v>
      </c>
      <c r="D9" s="46"/>
      <c r="E9" s="43"/>
      <c r="F9" s="46"/>
      <c r="G9" s="43" t="s">
        <v>451</v>
      </c>
      <c r="H9" s="46"/>
      <c r="I9" s="43" t="s">
        <v>451</v>
      </c>
    </row>
    <row r="10" spans="1:9" s="40" customFormat="1" ht="26.25" customHeight="1">
      <c r="A10" s="43"/>
      <c r="B10" s="43"/>
      <c r="C10" s="46" t="s">
        <v>495</v>
      </c>
      <c r="D10" s="46"/>
      <c r="E10" s="43">
        <v>12.116</v>
      </c>
      <c r="F10" s="46">
        <v>12.116</v>
      </c>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75.75" customHeight="1">
      <c r="A12" s="43"/>
      <c r="B12" s="43" t="s">
        <v>759</v>
      </c>
      <c r="C12" s="43"/>
      <c r="D12" s="43"/>
      <c r="E12" s="43"/>
      <c r="F12" s="47" t="s">
        <v>760</v>
      </c>
      <c r="G12" s="47"/>
      <c r="H12" s="47"/>
      <c r="I12" s="47"/>
    </row>
    <row r="13" spans="1:9" s="40" customFormat="1" ht="36" customHeight="1">
      <c r="A13" s="48" t="s">
        <v>501</v>
      </c>
      <c r="B13" s="43" t="s">
        <v>502</v>
      </c>
      <c r="C13" s="43" t="s">
        <v>503</v>
      </c>
      <c r="D13" s="43" t="s">
        <v>504</v>
      </c>
      <c r="E13" s="43" t="s">
        <v>761</v>
      </c>
      <c r="F13" s="43" t="s">
        <v>506</v>
      </c>
      <c r="G13" s="43" t="s">
        <v>489</v>
      </c>
      <c r="H13" s="43" t="s">
        <v>491</v>
      </c>
      <c r="I13" s="43" t="s">
        <v>507</v>
      </c>
    </row>
    <row r="14" spans="1:9" ht="36">
      <c r="A14" s="48"/>
      <c r="B14" s="43" t="s">
        <v>508</v>
      </c>
      <c r="C14" s="43" t="s">
        <v>509</v>
      </c>
      <c r="D14" s="57" t="s">
        <v>762</v>
      </c>
      <c r="E14" s="49">
        <v>237</v>
      </c>
      <c r="F14" s="43">
        <v>237</v>
      </c>
      <c r="G14" s="58">
        <v>20</v>
      </c>
      <c r="H14" s="58">
        <v>20</v>
      </c>
      <c r="I14" s="58"/>
    </row>
    <row r="15" spans="1:9" ht="24">
      <c r="A15" s="48"/>
      <c r="B15" s="43"/>
      <c r="C15" s="43" t="s">
        <v>511</v>
      </c>
      <c r="D15" s="57" t="s">
        <v>763</v>
      </c>
      <c r="E15" s="52">
        <v>1</v>
      </c>
      <c r="F15" s="52">
        <v>1</v>
      </c>
      <c r="G15" s="43">
        <v>10</v>
      </c>
      <c r="H15" s="43">
        <v>10</v>
      </c>
      <c r="I15" s="60"/>
    </row>
    <row r="16" spans="1:9" ht="24">
      <c r="A16" s="48"/>
      <c r="B16" s="43"/>
      <c r="C16" s="43" t="s">
        <v>551</v>
      </c>
      <c r="D16" s="57" t="s">
        <v>699</v>
      </c>
      <c r="E16" s="52">
        <v>1</v>
      </c>
      <c r="F16" s="52">
        <v>1</v>
      </c>
      <c r="G16" s="43">
        <v>10</v>
      </c>
      <c r="H16" s="43">
        <v>10</v>
      </c>
      <c r="I16" s="46"/>
    </row>
    <row r="17" spans="1:9" ht="24">
      <c r="A17" s="48"/>
      <c r="B17" s="43"/>
      <c r="C17" s="43" t="s">
        <v>532</v>
      </c>
      <c r="D17" s="57" t="s">
        <v>764</v>
      </c>
      <c r="E17" s="57" t="s">
        <v>765</v>
      </c>
      <c r="F17" s="57" t="s">
        <v>765</v>
      </c>
      <c r="G17" s="43">
        <v>10</v>
      </c>
      <c r="H17" s="43">
        <v>10</v>
      </c>
      <c r="I17" s="46"/>
    </row>
    <row r="18" spans="1:9" ht="24">
      <c r="A18" s="48"/>
      <c r="B18" s="43" t="s">
        <v>534</v>
      </c>
      <c r="C18" s="52" t="s">
        <v>514</v>
      </c>
      <c r="D18" s="57" t="s">
        <v>705</v>
      </c>
      <c r="E18" s="59">
        <v>1</v>
      </c>
      <c r="F18" s="52">
        <v>1</v>
      </c>
      <c r="G18" s="43">
        <v>30</v>
      </c>
      <c r="H18" s="43">
        <v>30</v>
      </c>
      <c r="I18" s="46"/>
    </row>
    <row r="19" spans="1:9" ht="18.75" customHeight="1">
      <c r="A19" s="48"/>
      <c r="B19" s="43" t="s">
        <v>565</v>
      </c>
      <c r="C19" s="43" t="s">
        <v>520</v>
      </c>
      <c r="D19" s="57" t="s">
        <v>582</v>
      </c>
      <c r="E19" s="57" t="s">
        <v>567</v>
      </c>
      <c r="F19" s="52">
        <v>1</v>
      </c>
      <c r="G19" s="43">
        <v>5</v>
      </c>
      <c r="H19" s="43">
        <v>5</v>
      </c>
      <c r="I19" s="46"/>
    </row>
    <row r="20" spans="1:9" ht="18.75" customHeight="1">
      <c r="A20" s="48"/>
      <c r="B20" s="43"/>
      <c r="C20" s="43"/>
      <c r="D20" s="57" t="s">
        <v>707</v>
      </c>
      <c r="E20" s="57" t="s">
        <v>567</v>
      </c>
      <c r="F20" s="52">
        <v>1</v>
      </c>
      <c r="G20" s="43">
        <v>5</v>
      </c>
      <c r="H20" s="43">
        <v>5</v>
      </c>
      <c r="I20" s="46"/>
    </row>
    <row r="21" spans="1:9" ht="28.5" customHeight="1">
      <c r="A21" s="43" t="s">
        <v>523</v>
      </c>
      <c r="B21" s="43"/>
      <c r="C21" s="43"/>
      <c r="D21" s="43" t="s">
        <v>766</v>
      </c>
      <c r="E21" s="43"/>
      <c r="F21" s="43"/>
      <c r="G21" s="43"/>
      <c r="H21" s="43"/>
      <c r="I21" s="43"/>
    </row>
    <row r="22" spans="1:9" ht="28.5" customHeight="1">
      <c r="A22" s="43" t="s">
        <v>525</v>
      </c>
      <c r="B22" s="43"/>
      <c r="C22" s="43"/>
      <c r="D22" s="43"/>
      <c r="E22" s="43"/>
      <c r="F22" s="43"/>
      <c r="G22" s="43">
        <v>100</v>
      </c>
      <c r="H22" s="46">
        <v>100</v>
      </c>
      <c r="I22" s="61" t="s">
        <v>558</v>
      </c>
    </row>
    <row r="41" ht="48" customHeight="1"/>
    <row r="42" ht="33" customHeight="1"/>
  </sheetData>
  <sheetProtection/>
  <mergeCells count="21">
    <mergeCell ref="A1:I1"/>
    <mergeCell ref="A3:B3"/>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9:B20"/>
    <mergeCell ref="C19:C20"/>
    <mergeCell ref="I14:I15"/>
    <mergeCell ref="A6:B1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3" sqref="A3:B3"/>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767</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0.02</v>
      </c>
      <c r="E7" s="43">
        <v>0.02</v>
      </c>
      <c r="F7" s="46">
        <v>0.02</v>
      </c>
      <c r="G7" s="43">
        <v>10</v>
      </c>
      <c r="H7" s="46">
        <v>1</v>
      </c>
      <c r="I7" s="46">
        <v>10</v>
      </c>
    </row>
    <row r="8" spans="1:9" s="40" customFormat="1" ht="26.25" customHeight="1">
      <c r="A8" s="43"/>
      <c r="B8" s="43"/>
      <c r="C8" s="46" t="s">
        <v>493</v>
      </c>
      <c r="D8" s="46">
        <v>0.02</v>
      </c>
      <c r="E8" s="43">
        <v>0.02</v>
      </c>
      <c r="F8" s="46">
        <v>0.02</v>
      </c>
      <c r="G8" s="43" t="s">
        <v>451</v>
      </c>
      <c r="H8" s="46">
        <v>1</v>
      </c>
      <c r="I8" s="43" t="s">
        <v>451</v>
      </c>
    </row>
    <row r="9" spans="1:9" s="40" customFormat="1" ht="26.25" customHeight="1">
      <c r="A9" s="43"/>
      <c r="B9" s="43"/>
      <c r="C9" s="46" t="s">
        <v>494</v>
      </c>
      <c r="D9" s="46">
        <v>0</v>
      </c>
      <c r="E9" s="43">
        <v>0</v>
      </c>
      <c r="F9" s="46">
        <v>0</v>
      </c>
      <c r="G9" s="43" t="s">
        <v>451</v>
      </c>
      <c r="H9" s="46"/>
      <c r="I9" s="43" t="s">
        <v>451</v>
      </c>
    </row>
    <row r="10" spans="1:9" s="40" customFormat="1" ht="26.25" customHeight="1">
      <c r="A10" s="43"/>
      <c r="B10" s="43"/>
      <c r="C10" s="46" t="s">
        <v>495</v>
      </c>
      <c r="D10" s="46">
        <v>0</v>
      </c>
      <c r="E10" s="43">
        <v>0</v>
      </c>
      <c r="F10" s="46">
        <v>0</v>
      </c>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24" customHeight="1">
      <c r="A12" s="43"/>
      <c r="B12" s="43" t="s">
        <v>768</v>
      </c>
      <c r="C12" s="43"/>
      <c r="D12" s="43"/>
      <c r="E12" s="43"/>
      <c r="F12" s="47" t="s">
        <v>769</v>
      </c>
      <c r="G12" s="47"/>
      <c r="H12" s="47"/>
      <c r="I12" s="47"/>
    </row>
    <row r="13" spans="1:9" s="40" customFormat="1" ht="36" customHeight="1">
      <c r="A13" s="48" t="s">
        <v>501</v>
      </c>
      <c r="B13" s="43" t="s">
        <v>502</v>
      </c>
      <c r="C13" s="43" t="s">
        <v>503</v>
      </c>
      <c r="D13" s="43" t="s">
        <v>504</v>
      </c>
      <c r="E13" s="43" t="s">
        <v>505</v>
      </c>
      <c r="F13" s="43" t="s">
        <v>506</v>
      </c>
      <c r="G13" s="43" t="s">
        <v>489</v>
      </c>
      <c r="H13" s="43" t="s">
        <v>491</v>
      </c>
      <c r="I13" s="43" t="s">
        <v>507</v>
      </c>
    </row>
    <row r="14" spans="1:9" ht="36.75" customHeight="1">
      <c r="A14" s="48"/>
      <c r="B14" s="43" t="s">
        <v>770</v>
      </c>
      <c r="C14" s="43" t="s">
        <v>509</v>
      </c>
      <c r="D14" s="49" t="s">
        <v>771</v>
      </c>
      <c r="E14" s="49">
        <v>2</v>
      </c>
      <c r="F14" s="49">
        <v>2</v>
      </c>
      <c r="G14" s="49">
        <v>50</v>
      </c>
      <c r="H14" s="50">
        <f>F14/E14*G14</f>
        <v>50</v>
      </c>
      <c r="I14" s="49"/>
    </row>
    <row r="15" spans="1:9" ht="30" customHeight="1">
      <c r="A15" s="48"/>
      <c r="B15" s="43" t="s">
        <v>772</v>
      </c>
      <c r="C15" s="43" t="s">
        <v>514</v>
      </c>
      <c r="D15" s="49" t="s">
        <v>773</v>
      </c>
      <c r="E15" s="49" t="s">
        <v>609</v>
      </c>
      <c r="F15" s="51">
        <v>1</v>
      </c>
      <c r="G15" s="43">
        <v>15</v>
      </c>
      <c r="H15" s="43">
        <v>15</v>
      </c>
      <c r="I15" s="43"/>
    </row>
    <row r="16" spans="1:9" ht="60">
      <c r="A16" s="48"/>
      <c r="B16" s="43"/>
      <c r="C16" s="43" t="s">
        <v>517</v>
      </c>
      <c r="D16" s="49" t="s">
        <v>774</v>
      </c>
      <c r="E16" s="49" t="s">
        <v>609</v>
      </c>
      <c r="F16" s="51">
        <v>1</v>
      </c>
      <c r="G16" s="43">
        <v>15</v>
      </c>
      <c r="H16" s="43">
        <v>15</v>
      </c>
      <c r="I16" s="43"/>
    </row>
    <row r="17" spans="1:9" ht="39" customHeight="1">
      <c r="A17" s="48"/>
      <c r="B17" s="43" t="s">
        <v>775</v>
      </c>
      <c r="C17" s="43" t="s">
        <v>520</v>
      </c>
      <c r="D17" s="49" t="s">
        <v>776</v>
      </c>
      <c r="E17" s="52">
        <v>1</v>
      </c>
      <c r="F17" s="51">
        <v>1</v>
      </c>
      <c r="G17" s="43">
        <v>10</v>
      </c>
      <c r="H17" s="43">
        <f>F17/E17*G17</f>
        <v>10</v>
      </c>
      <c r="I17" s="43"/>
    </row>
    <row r="18" spans="1:9" ht="36.75" customHeight="1">
      <c r="A18" s="43" t="s">
        <v>523</v>
      </c>
      <c r="B18" s="43"/>
      <c r="C18" s="43"/>
      <c r="D18" s="53"/>
      <c r="E18" s="53"/>
      <c r="F18" s="53"/>
      <c r="G18" s="53"/>
      <c r="H18" s="53"/>
      <c r="I18" s="53"/>
    </row>
    <row r="19" spans="1:9" ht="36.75" customHeight="1">
      <c r="A19" s="43" t="s">
        <v>525</v>
      </c>
      <c r="B19" s="43"/>
      <c r="C19" s="43"/>
      <c r="D19" s="43"/>
      <c r="E19" s="43"/>
      <c r="F19" s="43"/>
      <c r="G19" s="43">
        <v>100</v>
      </c>
      <c r="H19" s="54">
        <f>I7+H14+H15+H16+H17</f>
        <v>100</v>
      </c>
      <c r="I19" s="46" t="s">
        <v>526</v>
      </c>
    </row>
    <row r="41" ht="48" customHeight="1"/>
    <row r="42" ht="33" customHeight="1"/>
  </sheetData>
  <sheetProtection/>
  <mergeCells count="18">
    <mergeCell ref="A1:I1"/>
    <mergeCell ref="A3:B3"/>
    <mergeCell ref="A4:B4"/>
    <mergeCell ref="C4:I4"/>
    <mergeCell ref="A5:B5"/>
    <mergeCell ref="C5:E5"/>
    <mergeCell ref="G5:I5"/>
    <mergeCell ref="B11:E11"/>
    <mergeCell ref="F11:I11"/>
    <mergeCell ref="B12:E12"/>
    <mergeCell ref="F12:I12"/>
    <mergeCell ref="A18:C18"/>
    <mergeCell ref="D18:I18"/>
    <mergeCell ref="A19:F19"/>
    <mergeCell ref="A11:A12"/>
    <mergeCell ref="A13:A17"/>
    <mergeCell ref="B15:B16"/>
    <mergeCell ref="A6:B1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5"/>
  <sheetViews>
    <sheetView zoomScaleSheetLayoutView="100" workbookViewId="0" topLeftCell="A1">
      <selection activeCell="D8" sqref="D8"/>
    </sheetView>
  </sheetViews>
  <sheetFormatPr defaultColWidth="10.00390625" defaultRowHeight="12.75"/>
  <cols>
    <col min="1" max="1" width="25.140625" style="23" customWidth="1"/>
    <col min="2" max="2" width="22.8515625" style="23" customWidth="1"/>
    <col min="3" max="3" width="20.57421875" style="23" customWidth="1"/>
    <col min="4" max="4" width="103.00390625" style="23" customWidth="1"/>
    <col min="5" max="16384" width="10.00390625" style="23" customWidth="1"/>
  </cols>
  <sheetData>
    <row r="1" spans="1:4" s="23" customFormat="1" ht="36.75" customHeight="1">
      <c r="A1" s="26" t="s">
        <v>777</v>
      </c>
      <c r="B1" s="26"/>
      <c r="C1" s="26"/>
      <c r="D1" s="26"/>
    </row>
    <row r="2" spans="1:6" s="24" customFormat="1" ht="12">
      <c r="A2" s="27"/>
      <c r="B2" s="27"/>
      <c r="D2" s="28"/>
      <c r="E2" s="27"/>
      <c r="F2" s="27"/>
    </row>
    <row r="3" spans="1:6" s="25" customFormat="1" ht="18.75" customHeight="1">
      <c r="A3" s="5" t="s">
        <v>1</v>
      </c>
      <c r="B3" s="5"/>
      <c r="C3" s="29"/>
      <c r="D3" s="8" t="s">
        <v>479</v>
      </c>
      <c r="E3" s="24"/>
      <c r="F3" s="24"/>
    </row>
    <row r="4" spans="1:4" s="23" customFormat="1" ht="37.5" customHeight="1">
      <c r="A4" s="30" t="s">
        <v>778</v>
      </c>
      <c r="B4" s="31" t="s">
        <v>779</v>
      </c>
      <c r="C4" s="32"/>
      <c r="D4" s="33" t="s">
        <v>780</v>
      </c>
    </row>
    <row r="5" spans="1:4" s="23" customFormat="1" ht="69" customHeight="1">
      <c r="A5" s="34"/>
      <c r="B5" s="31" t="s">
        <v>781</v>
      </c>
      <c r="C5" s="32"/>
      <c r="D5" s="13" t="s">
        <v>782</v>
      </c>
    </row>
    <row r="6" spans="1:4" s="23" customFormat="1" ht="37.5" customHeight="1">
      <c r="A6" s="34"/>
      <c r="B6" s="31" t="s">
        <v>783</v>
      </c>
      <c r="C6" s="32"/>
      <c r="D6" s="35" t="s">
        <v>784</v>
      </c>
    </row>
    <row r="7" spans="1:4" s="23" customFormat="1" ht="37.5" customHeight="1">
      <c r="A7" s="36"/>
      <c r="B7" s="31" t="s">
        <v>785</v>
      </c>
      <c r="C7" s="32"/>
      <c r="D7" s="13" t="s">
        <v>786</v>
      </c>
    </row>
    <row r="8" spans="1:4" s="23" customFormat="1" ht="37.5" customHeight="1">
      <c r="A8" s="30" t="s">
        <v>787</v>
      </c>
      <c r="B8" s="31" t="s">
        <v>788</v>
      </c>
      <c r="C8" s="32"/>
      <c r="D8" s="37" t="s">
        <v>789</v>
      </c>
    </row>
    <row r="9" spans="1:4" s="23" customFormat="1" ht="60" customHeight="1">
      <c r="A9" s="34"/>
      <c r="B9" s="30" t="s">
        <v>790</v>
      </c>
      <c r="C9" s="10" t="s">
        <v>791</v>
      </c>
      <c r="D9" s="13" t="s">
        <v>792</v>
      </c>
    </row>
    <row r="10" spans="1:4" s="23" customFormat="1" ht="37.5" customHeight="1">
      <c r="A10" s="36"/>
      <c r="B10" s="36"/>
      <c r="C10" s="10" t="s">
        <v>793</v>
      </c>
      <c r="D10" s="13" t="s">
        <v>794</v>
      </c>
    </row>
    <row r="11" spans="1:4" s="23" customFormat="1" ht="37.5" customHeight="1">
      <c r="A11" s="31" t="s">
        <v>795</v>
      </c>
      <c r="B11" s="38"/>
      <c r="C11" s="32"/>
      <c r="D11" s="33" t="s">
        <v>796</v>
      </c>
    </row>
    <row r="12" spans="1:4" s="23" customFormat="1" ht="37.5" customHeight="1">
      <c r="A12" s="31" t="s">
        <v>797</v>
      </c>
      <c r="B12" s="38"/>
      <c r="C12" s="32"/>
      <c r="D12" s="33" t="s">
        <v>798</v>
      </c>
    </row>
    <row r="13" spans="1:4" s="23" customFormat="1" ht="37.5" customHeight="1">
      <c r="A13" s="31" t="s">
        <v>799</v>
      </c>
      <c r="B13" s="38"/>
      <c r="C13" s="32"/>
      <c r="D13" s="13" t="s">
        <v>800</v>
      </c>
    </row>
    <row r="14" spans="1:4" s="23" customFormat="1" ht="37.5" customHeight="1">
      <c r="A14" s="31" t="s">
        <v>801</v>
      </c>
      <c r="B14" s="38"/>
      <c r="C14" s="32"/>
      <c r="D14" s="39" t="s">
        <v>802</v>
      </c>
    </row>
    <row r="15" spans="1:4" s="23" customFormat="1" ht="37.5" customHeight="1">
      <c r="A15" s="31" t="s">
        <v>803</v>
      </c>
      <c r="B15" s="38"/>
      <c r="C15" s="32"/>
      <c r="D15" s="37" t="s">
        <v>524</v>
      </c>
    </row>
  </sheetData>
  <sheetProtection/>
  <mergeCells count="15">
    <mergeCell ref="A1:D1"/>
    <mergeCell ref="A3:B3"/>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landscape" paperSize="9" scale="75"/>
</worksheet>
</file>

<file path=xl/worksheets/sheet3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C4" sqref="C4"/>
    </sheetView>
  </sheetViews>
  <sheetFormatPr defaultColWidth="10.28125" defaultRowHeight="12.75"/>
  <cols>
    <col min="1" max="1" width="15.28125" style="1" customWidth="1"/>
    <col min="2" max="2" width="12.421875" style="1" customWidth="1"/>
    <col min="3" max="3" width="67.140625" style="1" customWidth="1"/>
    <col min="4" max="4" width="61.00390625" style="1" customWidth="1"/>
    <col min="5" max="5" width="31.57421875" style="1" customWidth="1"/>
    <col min="6" max="6" width="26.421875" style="1" customWidth="1"/>
    <col min="7" max="7" width="10.28125" style="1" customWidth="1"/>
    <col min="8" max="8" width="13.140625" style="1" bestFit="1" customWidth="1"/>
    <col min="9" max="9" width="14.421875" style="1" bestFit="1" customWidth="1"/>
    <col min="10" max="16384" width="10.28125" style="1" customWidth="1"/>
  </cols>
  <sheetData>
    <row r="1" spans="1:6" s="1" customFormat="1" ht="30" customHeight="1">
      <c r="A1" s="4" t="s">
        <v>804</v>
      </c>
      <c r="B1" s="4"/>
      <c r="C1" s="4"/>
      <c r="D1" s="4"/>
      <c r="E1" s="4"/>
      <c r="F1" s="4"/>
    </row>
    <row r="2" spans="1:6" s="2" customFormat="1" ht="18.75" customHeight="1">
      <c r="A2" s="5" t="s">
        <v>1</v>
      </c>
      <c r="B2" s="5"/>
      <c r="C2" s="6"/>
      <c r="D2" s="6"/>
      <c r="E2" s="7"/>
      <c r="F2" s="8" t="s">
        <v>479</v>
      </c>
    </row>
    <row r="3" spans="1:6" s="3" customFormat="1" ht="48" customHeight="1">
      <c r="A3" s="9" t="s">
        <v>805</v>
      </c>
      <c r="B3" s="9" t="s">
        <v>806</v>
      </c>
      <c r="C3" s="9" t="s">
        <v>807</v>
      </c>
      <c r="D3" s="9" t="s">
        <v>808</v>
      </c>
      <c r="E3" s="9" t="s">
        <v>809</v>
      </c>
      <c r="F3" s="9" t="s">
        <v>810</v>
      </c>
    </row>
    <row r="4" spans="1:6" s="1" customFormat="1" ht="181.5" customHeight="1">
      <c r="A4" s="10" t="s">
        <v>811</v>
      </c>
      <c r="B4" s="11" t="s">
        <v>812</v>
      </c>
      <c r="C4" s="12" t="s">
        <v>813</v>
      </c>
      <c r="D4" s="13" t="s">
        <v>814</v>
      </c>
      <c r="E4" s="11" t="s">
        <v>815</v>
      </c>
      <c r="F4" s="11"/>
    </row>
    <row r="5" spans="1:6" s="1" customFormat="1" ht="123.75" customHeight="1">
      <c r="A5" s="10"/>
      <c r="B5" s="11" t="s">
        <v>816</v>
      </c>
      <c r="C5" s="11" t="s">
        <v>817</v>
      </c>
      <c r="D5" s="13" t="s">
        <v>818</v>
      </c>
      <c r="E5" s="11" t="s">
        <v>815</v>
      </c>
      <c r="F5" s="11"/>
    </row>
    <row r="6" spans="1:6" s="1" customFormat="1" ht="78.75" customHeight="1">
      <c r="A6" s="14" t="s">
        <v>819</v>
      </c>
      <c r="B6" s="9" t="s">
        <v>683</v>
      </c>
      <c r="C6" s="15" t="s">
        <v>820</v>
      </c>
      <c r="D6" s="16" t="s">
        <v>821</v>
      </c>
      <c r="E6" s="11" t="s">
        <v>822</v>
      </c>
      <c r="F6" s="11"/>
    </row>
    <row r="7" spans="1:6" s="1" customFormat="1" ht="39.75" customHeight="1">
      <c r="A7" s="17"/>
      <c r="B7" s="9" t="s">
        <v>823</v>
      </c>
      <c r="C7" s="11" t="s">
        <v>824</v>
      </c>
      <c r="D7" s="11" t="s">
        <v>825</v>
      </c>
      <c r="E7" s="11" t="s">
        <v>822</v>
      </c>
      <c r="F7" s="11"/>
    </row>
    <row r="8" spans="1:6" s="1" customFormat="1" ht="126" customHeight="1">
      <c r="A8" s="14" t="s">
        <v>826</v>
      </c>
      <c r="B8" s="9" t="s">
        <v>827</v>
      </c>
      <c r="C8" s="15" t="s">
        <v>828</v>
      </c>
      <c r="D8" s="11" t="s">
        <v>829</v>
      </c>
      <c r="E8" s="11" t="s">
        <v>830</v>
      </c>
      <c r="F8" s="11"/>
    </row>
    <row r="9" spans="1:6" s="1" customFormat="1" ht="126" customHeight="1">
      <c r="A9" s="18"/>
      <c r="B9" s="9" t="s">
        <v>831</v>
      </c>
      <c r="C9" s="11" t="s">
        <v>832</v>
      </c>
      <c r="D9" s="19" t="s">
        <v>833</v>
      </c>
      <c r="E9" s="11" t="s">
        <v>822</v>
      </c>
      <c r="F9" s="11"/>
    </row>
    <row r="10" spans="1:6" s="1" customFormat="1" ht="126" customHeight="1">
      <c r="A10" s="18"/>
      <c r="B10" s="9" t="s">
        <v>834</v>
      </c>
      <c r="C10" s="11" t="s">
        <v>835</v>
      </c>
      <c r="D10" s="20" t="s">
        <v>836</v>
      </c>
      <c r="E10" s="11" t="s">
        <v>837</v>
      </c>
      <c r="F10" s="11"/>
    </row>
    <row r="11" spans="1:6" s="1" customFormat="1" ht="126" customHeight="1">
      <c r="A11" s="17"/>
      <c r="B11" s="9" t="s">
        <v>838</v>
      </c>
      <c r="C11" s="11" t="s">
        <v>839</v>
      </c>
      <c r="D11" s="11" t="s">
        <v>840</v>
      </c>
      <c r="E11" s="11" t="s">
        <v>839</v>
      </c>
      <c r="F11" s="11"/>
    </row>
    <row r="12" spans="1:8" s="1" customFormat="1" ht="88.5" customHeight="1">
      <c r="A12" s="14" t="s">
        <v>841</v>
      </c>
      <c r="B12" s="9" t="s">
        <v>842</v>
      </c>
      <c r="C12" s="11" t="s">
        <v>843</v>
      </c>
      <c r="D12" s="11" t="s">
        <v>844</v>
      </c>
      <c r="E12" s="11" t="s">
        <v>845</v>
      </c>
      <c r="F12" s="11"/>
      <c r="G12" s="21"/>
      <c r="H12" s="21"/>
    </row>
    <row r="13" spans="1:6" s="1" customFormat="1" ht="49.5" customHeight="1">
      <c r="A13" s="18"/>
      <c r="B13" s="9" t="s">
        <v>846</v>
      </c>
      <c r="C13" s="22" t="s">
        <v>847</v>
      </c>
      <c r="D13" s="22" t="s">
        <v>848</v>
      </c>
      <c r="E13" s="11" t="s">
        <v>822</v>
      </c>
      <c r="F13" s="11"/>
    </row>
    <row r="14" spans="1:6" s="1" customFormat="1" ht="57.75" customHeight="1">
      <c r="A14" s="18"/>
      <c r="B14" s="9" t="s">
        <v>849</v>
      </c>
      <c r="C14" s="22" t="s">
        <v>850</v>
      </c>
      <c r="D14" s="22" t="s">
        <v>851</v>
      </c>
      <c r="E14" s="22" t="s">
        <v>852</v>
      </c>
      <c r="F14" s="11"/>
    </row>
    <row r="15" spans="1:6" s="1" customFormat="1" ht="54.75" customHeight="1">
      <c r="A15" s="17"/>
      <c r="B15" s="9" t="s">
        <v>853</v>
      </c>
      <c r="C15" s="11" t="s">
        <v>854</v>
      </c>
      <c r="D15" s="11" t="s">
        <v>855</v>
      </c>
      <c r="E15" s="11" t="s">
        <v>822</v>
      </c>
      <c r="F15" s="11"/>
    </row>
    <row r="16" spans="1:8" s="1" customFormat="1" ht="39.75" customHeight="1">
      <c r="A16" s="14" t="s">
        <v>856</v>
      </c>
      <c r="B16" s="9" t="s">
        <v>857</v>
      </c>
      <c r="C16" s="11" t="s">
        <v>858</v>
      </c>
      <c r="D16" s="11" t="s">
        <v>859</v>
      </c>
      <c r="E16" s="11" t="s">
        <v>815</v>
      </c>
      <c r="F16" s="11"/>
      <c r="G16" s="21"/>
      <c r="H16" s="21"/>
    </row>
    <row r="17" spans="1:6" s="1" customFormat="1" ht="78" customHeight="1">
      <c r="A17" s="18"/>
      <c r="B17" s="9" t="s">
        <v>860</v>
      </c>
      <c r="C17" s="11" t="s">
        <v>861</v>
      </c>
      <c r="D17" s="11" t="s">
        <v>862</v>
      </c>
      <c r="E17" s="11" t="s">
        <v>863</v>
      </c>
      <c r="F17" s="11" t="s">
        <v>864</v>
      </c>
    </row>
    <row r="18" spans="1:6" s="1" customFormat="1" ht="130.5" customHeight="1">
      <c r="A18" s="17"/>
      <c r="B18" s="9" t="s">
        <v>865</v>
      </c>
      <c r="C18" s="11" t="s">
        <v>866</v>
      </c>
      <c r="D18" s="11" t="s">
        <v>867</v>
      </c>
      <c r="E18" s="11" t="s">
        <v>868</v>
      </c>
      <c r="F18" s="11" t="s">
        <v>869</v>
      </c>
    </row>
  </sheetData>
  <sheetProtection/>
  <mergeCells count="7">
    <mergeCell ref="A1:F1"/>
    <mergeCell ref="A2:B2"/>
    <mergeCell ref="A4:A5"/>
    <mergeCell ref="A6:A7"/>
    <mergeCell ref="A8:A11"/>
    <mergeCell ref="A12:A15"/>
    <mergeCell ref="A16:A18"/>
  </mergeCells>
  <printOptions/>
  <pageMargins left="0.75" right="0.75" top="1" bottom="1" header="0.51" footer="0.51"/>
  <pageSetup orientation="landscape" paperSize="9" scale="7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16">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132"/>
      <c r="B1" s="114"/>
      <c r="C1" s="114"/>
      <c r="D1" s="113" t="s">
        <v>212</v>
      </c>
      <c r="E1" s="114"/>
      <c r="F1" s="114"/>
      <c r="G1" s="114"/>
      <c r="H1" s="114"/>
    </row>
    <row r="2" spans="1:8" ht="409.5" customHeight="1" hidden="1">
      <c r="A2" s="133"/>
      <c r="B2" s="134"/>
      <c r="C2" s="134"/>
      <c r="D2" s="134"/>
      <c r="E2" s="134"/>
      <c r="F2" s="134"/>
      <c r="G2" s="134"/>
      <c r="H2" s="145"/>
    </row>
    <row r="3" spans="1:8" ht="15" customHeight="1">
      <c r="A3" s="135" t="s">
        <v>1</v>
      </c>
      <c r="B3" s="117"/>
      <c r="C3" s="117"/>
      <c r="D3" s="143"/>
      <c r="E3" s="117"/>
      <c r="F3" s="117"/>
      <c r="G3" s="117"/>
      <c r="H3" s="146" t="s">
        <v>2</v>
      </c>
    </row>
    <row r="4" spans="1:8" ht="19.5" customHeight="1">
      <c r="A4" s="119" t="s">
        <v>213</v>
      </c>
      <c r="B4" s="120" t="s">
        <v>213</v>
      </c>
      <c r="C4" s="120" t="s">
        <v>213</v>
      </c>
      <c r="D4" s="120" t="s">
        <v>214</v>
      </c>
      <c r="E4" s="120" t="s">
        <v>214</v>
      </c>
      <c r="F4" s="120" t="s">
        <v>214</v>
      </c>
      <c r="G4" s="120" t="s">
        <v>214</v>
      </c>
      <c r="H4" s="120" t="s">
        <v>214</v>
      </c>
    </row>
    <row r="5" spans="1:8" ht="19.5" customHeight="1">
      <c r="A5" s="139" t="s">
        <v>215</v>
      </c>
      <c r="B5" s="138" t="s">
        <v>6</v>
      </c>
      <c r="C5" s="138" t="s">
        <v>216</v>
      </c>
      <c r="D5" s="138" t="s">
        <v>217</v>
      </c>
      <c r="E5" s="138" t="s">
        <v>6</v>
      </c>
      <c r="F5" s="120" t="s">
        <v>119</v>
      </c>
      <c r="G5" s="138" t="s">
        <v>218</v>
      </c>
      <c r="H5" s="138" t="s">
        <v>219</v>
      </c>
    </row>
    <row r="6" spans="1:8" ht="19.5" customHeight="1">
      <c r="A6" s="139" t="s">
        <v>215</v>
      </c>
      <c r="B6" s="138" t="s">
        <v>6</v>
      </c>
      <c r="C6" s="138" t="s">
        <v>216</v>
      </c>
      <c r="D6" s="138" t="s">
        <v>217</v>
      </c>
      <c r="E6" s="138" t="s">
        <v>6</v>
      </c>
      <c r="F6" s="120" t="s">
        <v>119</v>
      </c>
      <c r="G6" s="138" t="s">
        <v>218</v>
      </c>
      <c r="H6" s="138" t="s">
        <v>219</v>
      </c>
    </row>
    <row r="7" spans="1:8" ht="19.5" customHeight="1">
      <c r="A7" s="119" t="s">
        <v>220</v>
      </c>
      <c r="B7" s="120"/>
      <c r="C7" s="120" t="s">
        <v>10</v>
      </c>
      <c r="D7" s="120" t="s">
        <v>220</v>
      </c>
      <c r="E7" s="120"/>
      <c r="F7" s="120" t="s">
        <v>11</v>
      </c>
      <c r="G7" s="120" t="s">
        <v>19</v>
      </c>
      <c r="H7" s="120" t="s">
        <v>23</v>
      </c>
    </row>
    <row r="8" spans="1:8" ht="19.5" customHeight="1">
      <c r="A8" s="121" t="s">
        <v>221</v>
      </c>
      <c r="B8" s="120" t="s">
        <v>10</v>
      </c>
      <c r="C8" s="124">
        <v>151040480.42</v>
      </c>
      <c r="D8" s="126" t="s">
        <v>13</v>
      </c>
      <c r="E8" s="120" t="s">
        <v>17</v>
      </c>
      <c r="F8" s="124">
        <v>51665</v>
      </c>
      <c r="G8" s="124">
        <v>51665</v>
      </c>
      <c r="H8" s="124"/>
    </row>
    <row r="9" spans="1:8" ht="19.5" customHeight="1">
      <c r="A9" s="121" t="s">
        <v>222</v>
      </c>
      <c r="B9" s="120" t="s">
        <v>11</v>
      </c>
      <c r="C9" s="124">
        <v>874250</v>
      </c>
      <c r="D9" s="126" t="s">
        <v>16</v>
      </c>
      <c r="E9" s="120" t="s">
        <v>21</v>
      </c>
      <c r="F9" s="124"/>
      <c r="G9" s="124"/>
      <c r="H9" s="124"/>
    </row>
    <row r="10" spans="1:8" ht="19.5" customHeight="1">
      <c r="A10" s="121"/>
      <c r="B10" s="120" t="s">
        <v>19</v>
      </c>
      <c r="C10" s="148"/>
      <c r="D10" s="126" t="s">
        <v>20</v>
      </c>
      <c r="E10" s="120" t="s">
        <v>25</v>
      </c>
      <c r="F10" s="124"/>
      <c r="G10" s="124"/>
      <c r="H10" s="124"/>
    </row>
    <row r="11" spans="1:8" ht="19.5" customHeight="1">
      <c r="A11" s="121"/>
      <c r="B11" s="120" t="s">
        <v>23</v>
      </c>
      <c r="C11" s="148"/>
      <c r="D11" s="126" t="s">
        <v>24</v>
      </c>
      <c r="E11" s="120" t="s">
        <v>29</v>
      </c>
      <c r="F11" s="124"/>
      <c r="G11" s="124"/>
      <c r="H11" s="124"/>
    </row>
    <row r="12" spans="1:8" ht="19.5" customHeight="1">
      <c r="A12" s="121"/>
      <c r="B12" s="120" t="s">
        <v>27</v>
      </c>
      <c r="C12" s="148"/>
      <c r="D12" s="126" t="s">
        <v>28</v>
      </c>
      <c r="E12" s="120" t="s">
        <v>33</v>
      </c>
      <c r="F12" s="124">
        <v>155697306.17</v>
      </c>
      <c r="G12" s="124">
        <v>155697306.17</v>
      </c>
      <c r="H12" s="124"/>
    </row>
    <row r="13" spans="1:8" ht="19.5" customHeight="1">
      <c r="A13" s="121"/>
      <c r="B13" s="120" t="s">
        <v>31</v>
      </c>
      <c r="C13" s="148"/>
      <c r="D13" s="126" t="s">
        <v>32</v>
      </c>
      <c r="E13" s="120" t="s">
        <v>37</v>
      </c>
      <c r="F13" s="124"/>
      <c r="G13" s="124"/>
      <c r="H13" s="124"/>
    </row>
    <row r="14" spans="1:8" ht="19.5" customHeight="1">
      <c r="A14" s="121"/>
      <c r="B14" s="120" t="s">
        <v>35</v>
      </c>
      <c r="C14" s="148"/>
      <c r="D14" s="126" t="s">
        <v>36</v>
      </c>
      <c r="E14" s="120" t="s">
        <v>40</v>
      </c>
      <c r="F14" s="124"/>
      <c r="G14" s="124"/>
      <c r="H14" s="124"/>
    </row>
    <row r="15" spans="1:8" ht="19.5" customHeight="1">
      <c r="A15" s="121"/>
      <c r="B15" s="120" t="s">
        <v>38</v>
      </c>
      <c r="C15" s="148"/>
      <c r="D15" s="126" t="s">
        <v>39</v>
      </c>
      <c r="E15" s="120" t="s">
        <v>43</v>
      </c>
      <c r="F15" s="124">
        <v>2444594.2</v>
      </c>
      <c r="G15" s="124">
        <v>2444594.2</v>
      </c>
      <c r="H15" s="124"/>
    </row>
    <row r="16" spans="1:8" ht="19.5" customHeight="1">
      <c r="A16" s="121"/>
      <c r="B16" s="120" t="s">
        <v>41</v>
      </c>
      <c r="C16" s="148"/>
      <c r="D16" s="126" t="s">
        <v>42</v>
      </c>
      <c r="E16" s="120" t="s">
        <v>46</v>
      </c>
      <c r="F16" s="124">
        <v>1023132.55</v>
      </c>
      <c r="G16" s="124">
        <v>1023132.55</v>
      </c>
      <c r="H16" s="124"/>
    </row>
    <row r="17" spans="1:8" ht="19.5" customHeight="1">
      <c r="A17" s="121"/>
      <c r="B17" s="120" t="s">
        <v>44</v>
      </c>
      <c r="C17" s="148"/>
      <c r="D17" s="126" t="s">
        <v>45</v>
      </c>
      <c r="E17" s="120" t="s">
        <v>49</v>
      </c>
      <c r="F17" s="124"/>
      <c r="G17" s="124"/>
      <c r="H17" s="124"/>
    </row>
    <row r="18" spans="1:8" ht="19.5" customHeight="1">
      <c r="A18" s="121"/>
      <c r="B18" s="120" t="s">
        <v>47</v>
      </c>
      <c r="C18" s="148"/>
      <c r="D18" s="126" t="s">
        <v>48</v>
      </c>
      <c r="E18" s="120" t="s">
        <v>52</v>
      </c>
      <c r="F18" s="124"/>
      <c r="G18" s="124"/>
      <c r="H18" s="124"/>
    </row>
    <row r="19" spans="1:8" ht="19.5" customHeight="1">
      <c r="A19" s="121"/>
      <c r="B19" s="120" t="s">
        <v>50</v>
      </c>
      <c r="C19" s="148"/>
      <c r="D19" s="126" t="s">
        <v>51</v>
      </c>
      <c r="E19" s="120" t="s">
        <v>55</v>
      </c>
      <c r="F19" s="124"/>
      <c r="G19" s="124"/>
      <c r="H19" s="124"/>
    </row>
    <row r="20" spans="1:8" ht="19.5" customHeight="1">
      <c r="A20" s="121"/>
      <c r="B20" s="120" t="s">
        <v>53</v>
      </c>
      <c r="C20" s="148"/>
      <c r="D20" s="126" t="s">
        <v>54</v>
      </c>
      <c r="E20" s="120" t="s">
        <v>58</v>
      </c>
      <c r="F20" s="124"/>
      <c r="G20" s="124"/>
      <c r="H20" s="124"/>
    </row>
    <row r="21" spans="1:8" ht="19.5" customHeight="1">
      <c r="A21" s="121"/>
      <c r="B21" s="120" t="s">
        <v>56</v>
      </c>
      <c r="C21" s="148"/>
      <c r="D21" s="126" t="s">
        <v>57</v>
      </c>
      <c r="E21" s="120" t="s">
        <v>61</v>
      </c>
      <c r="F21" s="124"/>
      <c r="G21" s="124"/>
      <c r="H21" s="124"/>
    </row>
    <row r="22" spans="1:8" ht="19.5" customHeight="1">
      <c r="A22" s="121"/>
      <c r="B22" s="120" t="s">
        <v>59</v>
      </c>
      <c r="C22" s="148"/>
      <c r="D22" s="126" t="s">
        <v>60</v>
      </c>
      <c r="E22" s="120" t="s">
        <v>64</v>
      </c>
      <c r="F22" s="124"/>
      <c r="G22" s="124"/>
      <c r="H22" s="124"/>
    </row>
    <row r="23" spans="1:8" ht="19.5" customHeight="1">
      <c r="A23" s="121"/>
      <c r="B23" s="120" t="s">
        <v>62</v>
      </c>
      <c r="C23" s="148"/>
      <c r="D23" s="126" t="s">
        <v>63</v>
      </c>
      <c r="E23" s="120" t="s">
        <v>67</v>
      </c>
      <c r="F23" s="124"/>
      <c r="G23" s="124"/>
      <c r="H23" s="124"/>
    </row>
    <row r="24" spans="1:8" ht="19.5" customHeight="1">
      <c r="A24" s="121"/>
      <c r="B24" s="120" t="s">
        <v>65</v>
      </c>
      <c r="C24" s="148"/>
      <c r="D24" s="126" t="s">
        <v>66</v>
      </c>
      <c r="E24" s="120" t="s">
        <v>70</v>
      </c>
      <c r="F24" s="124"/>
      <c r="G24" s="124"/>
      <c r="H24" s="124"/>
    </row>
    <row r="25" spans="1:8" ht="19.5" customHeight="1">
      <c r="A25" s="121"/>
      <c r="B25" s="120" t="s">
        <v>68</v>
      </c>
      <c r="C25" s="148"/>
      <c r="D25" s="126" t="s">
        <v>69</v>
      </c>
      <c r="E25" s="120" t="s">
        <v>73</v>
      </c>
      <c r="F25" s="124"/>
      <c r="G25" s="124"/>
      <c r="H25" s="124"/>
    </row>
    <row r="26" spans="1:8" ht="19.5" customHeight="1">
      <c r="A26" s="121"/>
      <c r="B26" s="120" t="s">
        <v>71</v>
      </c>
      <c r="C26" s="148"/>
      <c r="D26" s="126" t="s">
        <v>72</v>
      </c>
      <c r="E26" s="120" t="s">
        <v>76</v>
      </c>
      <c r="F26" s="124">
        <v>695456</v>
      </c>
      <c r="G26" s="124">
        <v>695456</v>
      </c>
      <c r="H26" s="124"/>
    </row>
    <row r="27" spans="1:8" ht="19.5" customHeight="1">
      <c r="A27" s="121"/>
      <c r="B27" s="120" t="s">
        <v>74</v>
      </c>
      <c r="C27" s="148"/>
      <c r="D27" s="126" t="s">
        <v>75</v>
      </c>
      <c r="E27" s="120" t="s">
        <v>79</v>
      </c>
      <c r="F27" s="124"/>
      <c r="G27" s="124"/>
      <c r="H27" s="124"/>
    </row>
    <row r="28" spans="1:8" ht="19.5" customHeight="1">
      <c r="A28" s="121"/>
      <c r="B28" s="120" t="s">
        <v>77</v>
      </c>
      <c r="C28" s="148"/>
      <c r="D28" s="126" t="s">
        <v>78</v>
      </c>
      <c r="E28" s="120" t="s">
        <v>82</v>
      </c>
      <c r="F28" s="124"/>
      <c r="G28" s="124"/>
      <c r="H28" s="124"/>
    </row>
    <row r="29" spans="1:8" ht="19.5" customHeight="1">
      <c r="A29" s="121"/>
      <c r="B29" s="120" t="s">
        <v>80</v>
      </c>
      <c r="C29" s="148"/>
      <c r="D29" s="126" t="s">
        <v>81</v>
      </c>
      <c r="E29" s="120" t="s">
        <v>85</v>
      </c>
      <c r="F29" s="124">
        <v>284909</v>
      </c>
      <c r="G29" s="124"/>
      <c r="H29" s="124">
        <v>284909</v>
      </c>
    </row>
    <row r="30" spans="1:8" ht="19.5" customHeight="1">
      <c r="A30" s="121"/>
      <c r="B30" s="120" t="s">
        <v>83</v>
      </c>
      <c r="C30" s="148"/>
      <c r="D30" s="126" t="s">
        <v>84</v>
      </c>
      <c r="E30" s="120" t="s">
        <v>88</v>
      </c>
      <c r="F30" s="124"/>
      <c r="G30" s="124"/>
      <c r="H30" s="124"/>
    </row>
    <row r="31" spans="1:8" ht="19.5" customHeight="1">
      <c r="A31" s="121"/>
      <c r="B31" s="120" t="s">
        <v>86</v>
      </c>
      <c r="C31" s="148"/>
      <c r="D31" s="151" t="s">
        <v>87</v>
      </c>
      <c r="E31" s="120" t="s">
        <v>92</v>
      </c>
      <c r="F31" s="124"/>
      <c r="G31" s="124"/>
      <c r="H31" s="124"/>
    </row>
    <row r="32" spans="1:8" ht="19.5" customHeight="1">
      <c r="A32" s="119" t="s">
        <v>89</v>
      </c>
      <c r="B32" s="120" t="s">
        <v>90</v>
      </c>
      <c r="C32" s="124">
        <v>151914730.42</v>
      </c>
      <c r="D32" s="120" t="s">
        <v>91</v>
      </c>
      <c r="E32" s="120" t="s">
        <v>96</v>
      </c>
      <c r="F32" s="124">
        <v>160197062.92</v>
      </c>
      <c r="G32" s="124">
        <v>159912153.92</v>
      </c>
      <c r="H32" s="124">
        <v>284909</v>
      </c>
    </row>
    <row r="33" spans="1:8" ht="19.5" customHeight="1">
      <c r="A33" s="121" t="s">
        <v>223</v>
      </c>
      <c r="B33" s="120" t="s">
        <v>94</v>
      </c>
      <c r="C33" s="124">
        <v>13285001.4</v>
      </c>
      <c r="D33" s="151" t="s">
        <v>224</v>
      </c>
      <c r="E33" s="120" t="s">
        <v>100</v>
      </c>
      <c r="F33" s="124">
        <v>5002668.9</v>
      </c>
      <c r="G33" s="124">
        <v>4413327.9</v>
      </c>
      <c r="H33" s="124">
        <v>589341</v>
      </c>
    </row>
    <row r="34" spans="1:8" ht="19.5" customHeight="1">
      <c r="A34" s="121" t="s">
        <v>221</v>
      </c>
      <c r="B34" s="120" t="s">
        <v>98</v>
      </c>
      <c r="C34" s="124">
        <v>13285001.4</v>
      </c>
      <c r="D34" s="151"/>
      <c r="E34" s="120" t="s">
        <v>103</v>
      </c>
      <c r="F34" s="148"/>
      <c r="G34" s="148"/>
      <c r="H34" s="148"/>
    </row>
    <row r="35" spans="1:8" ht="19.5" customHeight="1">
      <c r="A35" s="121" t="s">
        <v>222</v>
      </c>
      <c r="B35" s="120" t="s">
        <v>102</v>
      </c>
      <c r="C35" s="124"/>
      <c r="D35" s="151"/>
      <c r="E35" s="120" t="s">
        <v>225</v>
      </c>
      <c r="F35" s="148"/>
      <c r="G35" s="148"/>
      <c r="H35" s="148"/>
    </row>
    <row r="36" spans="1:8" ht="19.5" customHeight="1">
      <c r="A36" s="119" t="s">
        <v>101</v>
      </c>
      <c r="B36" s="120" t="s">
        <v>14</v>
      </c>
      <c r="C36" s="124">
        <v>165199731.82</v>
      </c>
      <c r="D36" s="120" t="s">
        <v>101</v>
      </c>
      <c r="E36" s="120" t="s">
        <v>226</v>
      </c>
      <c r="F36" s="124">
        <v>165199731.82</v>
      </c>
      <c r="G36" s="124">
        <v>164325481.82</v>
      </c>
      <c r="H36" s="124">
        <v>874250</v>
      </c>
    </row>
    <row r="37" spans="1:8" ht="19.5" customHeight="1">
      <c r="A37" s="152" t="s">
        <v>227</v>
      </c>
      <c r="B37" s="153" t="s">
        <v>227</v>
      </c>
      <c r="C37" s="153" t="s">
        <v>227</v>
      </c>
      <c r="D37" s="153" t="s">
        <v>227</v>
      </c>
      <c r="E37" s="153" t="s">
        <v>227</v>
      </c>
      <c r="F37" s="153" t="s">
        <v>227</v>
      </c>
      <c r="G37" s="153" t="s">
        <v>227</v>
      </c>
      <c r="H37" s="153" t="s">
        <v>227</v>
      </c>
    </row>
    <row r="38" spans="1:8" ht="409.5" customHeight="1" hidden="1">
      <c r="A38" s="154"/>
      <c r="B38" s="155"/>
      <c r="C38" s="155"/>
      <c r="D38" s="156"/>
      <c r="E38" s="155"/>
      <c r="F38" s="155"/>
      <c r="G38" s="155"/>
      <c r="H38" s="155"/>
    </row>
    <row r="39" spans="1:8" ht="409.5" customHeight="1" hidden="1">
      <c r="A39" s="154"/>
      <c r="B39" s="155"/>
      <c r="C39" s="155"/>
      <c r="D39" s="157"/>
      <c r="E39" s="155"/>
      <c r="F39" s="155"/>
      <c r="G39" s="155"/>
      <c r="H39" s="155"/>
    </row>
  </sheetData>
  <sheetProtection/>
  <mergeCells count="13">
    <mergeCell ref="A4:C4"/>
    <mergeCell ref="D4:H4"/>
    <mergeCell ref="A37:H37"/>
    <mergeCell ref="A38:H38"/>
    <mergeCell ref="A39:H39"/>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48"/>
  <sheetViews>
    <sheetView workbookViewId="0" topLeftCell="F1">
      <selection activeCell="K9" sqref="K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32"/>
      <c r="B1" s="114"/>
      <c r="C1" s="114"/>
      <c r="D1" s="114"/>
      <c r="E1" s="114"/>
      <c r="F1" s="114"/>
      <c r="G1" s="114"/>
      <c r="H1" s="114"/>
      <c r="I1" s="113" t="s">
        <v>228</v>
      </c>
      <c r="J1" s="114"/>
      <c r="K1" s="114"/>
      <c r="L1" s="114"/>
      <c r="M1" s="114"/>
      <c r="N1" s="114"/>
      <c r="O1" s="114"/>
      <c r="P1" s="114"/>
      <c r="Q1" s="114"/>
    </row>
    <row r="2" spans="1:17" ht="409.5" customHeight="1" hidden="1">
      <c r="A2" s="133"/>
      <c r="B2" s="134"/>
      <c r="C2" s="134"/>
      <c r="D2" s="134"/>
      <c r="E2" s="134"/>
      <c r="F2" s="134"/>
      <c r="G2" s="134"/>
      <c r="H2" s="134"/>
      <c r="I2" s="134"/>
      <c r="J2" s="134"/>
      <c r="K2" s="134"/>
      <c r="L2" s="134"/>
      <c r="M2" s="134"/>
      <c r="N2" s="134"/>
      <c r="O2" s="134"/>
      <c r="P2" s="134"/>
      <c r="Q2" s="145"/>
    </row>
    <row r="3" spans="1:17" ht="15" customHeight="1">
      <c r="A3" s="135" t="s">
        <v>1</v>
      </c>
      <c r="B3" s="117"/>
      <c r="C3" s="117"/>
      <c r="D3" s="117"/>
      <c r="E3" s="117"/>
      <c r="F3" s="117"/>
      <c r="G3" s="117"/>
      <c r="H3" s="117"/>
      <c r="I3" s="143"/>
      <c r="J3" s="117"/>
      <c r="K3" s="117"/>
      <c r="L3" s="117"/>
      <c r="M3" s="117"/>
      <c r="N3" s="117"/>
      <c r="O3" s="117"/>
      <c r="P3" s="117"/>
      <c r="Q3" s="146" t="s">
        <v>2</v>
      </c>
    </row>
    <row r="4" spans="1:17" ht="19.5" customHeight="1">
      <c r="A4" s="136" t="s">
        <v>5</v>
      </c>
      <c r="B4" s="137" t="s">
        <v>5</v>
      </c>
      <c r="C4" s="137" t="s">
        <v>5</v>
      </c>
      <c r="D4" s="137" t="s">
        <v>5</v>
      </c>
      <c r="E4" s="138" t="s">
        <v>229</v>
      </c>
      <c r="F4" s="138" t="s">
        <v>229</v>
      </c>
      <c r="G4" s="138" t="s">
        <v>229</v>
      </c>
      <c r="H4" s="138" t="s">
        <v>230</v>
      </c>
      <c r="I4" s="138" t="s">
        <v>230</v>
      </c>
      <c r="J4" s="138" t="s">
        <v>230</v>
      </c>
      <c r="K4" s="138" t="s">
        <v>231</v>
      </c>
      <c r="L4" s="138" t="s">
        <v>231</v>
      </c>
      <c r="M4" s="138" t="s">
        <v>231</v>
      </c>
      <c r="N4" s="138" t="s">
        <v>232</v>
      </c>
      <c r="O4" s="138" t="s">
        <v>232</v>
      </c>
      <c r="P4" s="138" t="s">
        <v>232</v>
      </c>
      <c r="Q4" s="138" t="s">
        <v>232</v>
      </c>
    </row>
    <row r="5" spans="1:17" ht="19.5" customHeight="1">
      <c r="A5" s="139" t="s">
        <v>112</v>
      </c>
      <c r="B5" s="138" t="s">
        <v>112</v>
      </c>
      <c r="C5" s="138" t="s">
        <v>112</v>
      </c>
      <c r="D5" s="138" t="s">
        <v>113</v>
      </c>
      <c r="E5" s="138" t="s">
        <v>119</v>
      </c>
      <c r="F5" s="138" t="s">
        <v>233</v>
      </c>
      <c r="G5" s="138" t="s">
        <v>234</v>
      </c>
      <c r="H5" s="138" t="s">
        <v>119</v>
      </c>
      <c r="I5" s="138" t="s">
        <v>198</v>
      </c>
      <c r="J5" s="138" t="s">
        <v>199</v>
      </c>
      <c r="K5" s="138" t="s">
        <v>119</v>
      </c>
      <c r="L5" s="138" t="s">
        <v>198</v>
      </c>
      <c r="M5" s="138" t="s">
        <v>199</v>
      </c>
      <c r="N5" s="138" t="s">
        <v>119</v>
      </c>
      <c r="O5" s="138" t="s">
        <v>233</v>
      </c>
      <c r="P5" s="138" t="s">
        <v>234</v>
      </c>
      <c r="Q5" s="138" t="s">
        <v>234</v>
      </c>
    </row>
    <row r="6" spans="1:17" ht="19.5" customHeight="1">
      <c r="A6" s="139" t="s">
        <v>112</v>
      </c>
      <c r="B6" s="138" t="s">
        <v>112</v>
      </c>
      <c r="C6" s="138" t="s">
        <v>112</v>
      </c>
      <c r="D6" s="138" t="s">
        <v>113</v>
      </c>
      <c r="E6" s="138" t="s">
        <v>119</v>
      </c>
      <c r="F6" s="138" t="s">
        <v>233</v>
      </c>
      <c r="G6" s="138" t="s">
        <v>234</v>
      </c>
      <c r="H6" s="138" t="s">
        <v>119</v>
      </c>
      <c r="I6" s="138" t="s">
        <v>198</v>
      </c>
      <c r="J6" s="138" t="s">
        <v>199</v>
      </c>
      <c r="K6" s="138" t="s">
        <v>119</v>
      </c>
      <c r="L6" s="138" t="s">
        <v>198</v>
      </c>
      <c r="M6" s="138" t="s">
        <v>199</v>
      </c>
      <c r="N6" s="138" t="s">
        <v>119</v>
      </c>
      <c r="O6" s="138" t="s">
        <v>233</v>
      </c>
      <c r="P6" s="138" t="s">
        <v>235</v>
      </c>
      <c r="Q6" s="138" t="s">
        <v>236</v>
      </c>
    </row>
    <row r="7" spans="1:17" ht="19.5" customHeight="1">
      <c r="A7" s="139" t="s">
        <v>112</v>
      </c>
      <c r="B7" s="138" t="s">
        <v>112</v>
      </c>
      <c r="C7" s="138" t="s">
        <v>112</v>
      </c>
      <c r="D7" s="138" t="s">
        <v>113</v>
      </c>
      <c r="E7" s="138" t="s">
        <v>119</v>
      </c>
      <c r="F7" s="138" t="s">
        <v>233</v>
      </c>
      <c r="G7" s="138" t="s">
        <v>234</v>
      </c>
      <c r="H7" s="138" t="s">
        <v>119</v>
      </c>
      <c r="I7" s="138" t="s">
        <v>198</v>
      </c>
      <c r="J7" s="138" t="s">
        <v>199</v>
      </c>
      <c r="K7" s="138" t="s">
        <v>119</v>
      </c>
      <c r="L7" s="138" t="s">
        <v>198</v>
      </c>
      <c r="M7" s="138" t="s">
        <v>199</v>
      </c>
      <c r="N7" s="138" t="s">
        <v>119</v>
      </c>
      <c r="O7" s="138" t="s">
        <v>233</v>
      </c>
      <c r="P7" s="138" t="s">
        <v>235</v>
      </c>
      <c r="Q7" s="138" t="s">
        <v>236</v>
      </c>
    </row>
    <row r="8" spans="1:17" ht="19.5" customHeight="1">
      <c r="A8" s="139" t="s">
        <v>116</v>
      </c>
      <c r="B8" s="138" t="s">
        <v>117</v>
      </c>
      <c r="C8" s="138" t="s">
        <v>118</v>
      </c>
      <c r="D8" s="137" t="s">
        <v>9</v>
      </c>
      <c r="E8" s="122" t="s">
        <v>10</v>
      </c>
      <c r="F8" s="122" t="s">
        <v>11</v>
      </c>
      <c r="G8" s="122" t="s">
        <v>19</v>
      </c>
      <c r="H8" s="122" t="s">
        <v>23</v>
      </c>
      <c r="I8" s="122" t="s">
        <v>27</v>
      </c>
      <c r="J8" s="122" t="s">
        <v>31</v>
      </c>
      <c r="K8" s="122" t="s">
        <v>35</v>
      </c>
      <c r="L8" s="122" t="s">
        <v>38</v>
      </c>
      <c r="M8" s="122" t="s">
        <v>41</v>
      </c>
      <c r="N8" s="122" t="s">
        <v>44</v>
      </c>
      <c r="O8" s="122" t="s">
        <v>47</v>
      </c>
      <c r="P8" s="122" t="s">
        <v>50</v>
      </c>
      <c r="Q8" s="122" t="s">
        <v>53</v>
      </c>
    </row>
    <row r="9" spans="1:17" ht="19.5" customHeight="1">
      <c r="A9" s="139" t="s">
        <v>116</v>
      </c>
      <c r="B9" s="138" t="s">
        <v>117</v>
      </c>
      <c r="C9" s="138" t="s">
        <v>118</v>
      </c>
      <c r="D9" s="138" t="s">
        <v>119</v>
      </c>
      <c r="E9" s="124">
        <v>13285001.4</v>
      </c>
      <c r="F9" s="124">
        <v>26100</v>
      </c>
      <c r="G9" s="124">
        <v>13258901.4</v>
      </c>
      <c r="H9" s="124">
        <v>151040480.42</v>
      </c>
      <c r="I9" s="124">
        <v>21598075.3</v>
      </c>
      <c r="J9" s="124">
        <v>129442405.12</v>
      </c>
      <c r="K9" s="124">
        <v>159912153.92</v>
      </c>
      <c r="L9" s="124">
        <v>21623975.3</v>
      </c>
      <c r="M9" s="124">
        <v>138288178.62</v>
      </c>
      <c r="N9" s="124">
        <v>4413327.9</v>
      </c>
      <c r="O9" s="124">
        <v>200</v>
      </c>
      <c r="P9" s="124">
        <v>4413127.9</v>
      </c>
      <c r="Q9" s="124"/>
    </row>
    <row r="10" spans="1:17" ht="19.5" customHeight="1">
      <c r="A10" s="140" t="s">
        <v>120</v>
      </c>
      <c r="B10" s="126" t="s">
        <v>120</v>
      </c>
      <c r="C10" s="126" t="s">
        <v>120</v>
      </c>
      <c r="D10" s="126" t="s">
        <v>121</v>
      </c>
      <c r="E10" s="124"/>
      <c r="F10" s="124"/>
      <c r="G10" s="124"/>
      <c r="H10" s="124">
        <v>51665</v>
      </c>
      <c r="I10" s="124"/>
      <c r="J10" s="124">
        <v>51665</v>
      </c>
      <c r="K10" s="124">
        <v>51665</v>
      </c>
      <c r="L10" s="124"/>
      <c r="M10" s="124">
        <v>51665</v>
      </c>
      <c r="N10" s="124"/>
      <c r="O10" s="124"/>
      <c r="P10" s="124"/>
      <c r="Q10" s="124"/>
    </row>
    <row r="11" spans="1:17" ht="19.5" customHeight="1">
      <c r="A11" s="140" t="s">
        <v>122</v>
      </c>
      <c r="B11" s="126" t="s">
        <v>122</v>
      </c>
      <c r="C11" s="126" t="s">
        <v>122</v>
      </c>
      <c r="D11" s="126" t="s">
        <v>123</v>
      </c>
      <c r="E11" s="124"/>
      <c r="F11" s="124"/>
      <c r="G11" s="124"/>
      <c r="H11" s="124">
        <v>51665</v>
      </c>
      <c r="I11" s="124"/>
      <c r="J11" s="124">
        <v>51665</v>
      </c>
      <c r="K11" s="124">
        <v>51665</v>
      </c>
      <c r="L11" s="124"/>
      <c r="M11" s="124">
        <v>51665</v>
      </c>
      <c r="N11" s="124"/>
      <c r="O11" s="124"/>
      <c r="P11" s="124"/>
      <c r="Q11" s="124"/>
    </row>
    <row r="12" spans="1:17" ht="19.5" customHeight="1">
      <c r="A12" s="140" t="s">
        <v>124</v>
      </c>
      <c r="B12" s="126" t="s">
        <v>124</v>
      </c>
      <c r="C12" s="126" t="s">
        <v>124</v>
      </c>
      <c r="D12" s="126" t="s">
        <v>125</v>
      </c>
      <c r="E12" s="124"/>
      <c r="F12" s="124"/>
      <c r="G12" s="124"/>
      <c r="H12" s="124">
        <v>51665</v>
      </c>
      <c r="I12" s="124"/>
      <c r="J12" s="124">
        <v>51665</v>
      </c>
      <c r="K12" s="124">
        <v>51665</v>
      </c>
      <c r="L12" s="124"/>
      <c r="M12" s="124">
        <v>51665</v>
      </c>
      <c r="N12" s="124"/>
      <c r="O12" s="124"/>
      <c r="P12" s="124"/>
      <c r="Q12" s="124"/>
    </row>
    <row r="13" spans="1:17" ht="19.5" customHeight="1">
      <c r="A13" s="140" t="s">
        <v>126</v>
      </c>
      <c r="B13" s="126" t="s">
        <v>126</v>
      </c>
      <c r="C13" s="126" t="s">
        <v>126</v>
      </c>
      <c r="D13" s="126" t="s">
        <v>127</v>
      </c>
      <c r="E13" s="124">
        <v>13285001.4</v>
      </c>
      <c r="F13" s="124">
        <v>26100</v>
      </c>
      <c r="G13" s="124">
        <v>13258901.4</v>
      </c>
      <c r="H13" s="124">
        <v>146825632.67</v>
      </c>
      <c r="I13" s="124">
        <v>17451631.55</v>
      </c>
      <c r="J13" s="124">
        <v>129374001.12</v>
      </c>
      <c r="K13" s="124">
        <v>155697306.17</v>
      </c>
      <c r="L13" s="124">
        <v>17477531.55</v>
      </c>
      <c r="M13" s="124">
        <v>138219774.62</v>
      </c>
      <c r="N13" s="124">
        <v>4413327.9</v>
      </c>
      <c r="O13" s="124">
        <v>200</v>
      </c>
      <c r="P13" s="124">
        <v>4413127.9</v>
      </c>
      <c r="Q13" s="124"/>
    </row>
    <row r="14" spans="1:17" ht="19.5" customHeight="1">
      <c r="A14" s="140" t="s">
        <v>128</v>
      </c>
      <c r="B14" s="126" t="s">
        <v>128</v>
      </c>
      <c r="C14" s="126" t="s">
        <v>128</v>
      </c>
      <c r="D14" s="126" t="s">
        <v>129</v>
      </c>
      <c r="E14" s="124"/>
      <c r="F14" s="124"/>
      <c r="G14" s="124"/>
      <c r="H14" s="124">
        <v>47117154.48</v>
      </c>
      <c r="I14" s="124">
        <v>9446811.55</v>
      </c>
      <c r="J14" s="124">
        <v>37670342.93</v>
      </c>
      <c r="K14" s="124">
        <v>47116954.48</v>
      </c>
      <c r="L14" s="124">
        <v>9446611.55</v>
      </c>
      <c r="M14" s="124">
        <v>37670342.93</v>
      </c>
      <c r="N14" s="124">
        <v>200</v>
      </c>
      <c r="O14" s="124">
        <v>200</v>
      </c>
      <c r="P14" s="124"/>
      <c r="Q14" s="124"/>
    </row>
    <row r="15" spans="1:17" ht="19.5" customHeight="1">
      <c r="A15" s="140" t="s">
        <v>130</v>
      </c>
      <c r="B15" s="126" t="s">
        <v>130</v>
      </c>
      <c r="C15" s="126" t="s">
        <v>130</v>
      </c>
      <c r="D15" s="126" t="s">
        <v>131</v>
      </c>
      <c r="E15" s="124"/>
      <c r="F15" s="124"/>
      <c r="G15" s="124"/>
      <c r="H15" s="124">
        <v>3088129.85</v>
      </c>
      <c r="I15" s="124">
        <v>3088129.85</v>
      </c>
      <c r="J15" s="124"/>
      <c r="K15" s="124">
        <v>3087929.85</v>
      </c>
      <c r="L15" s="124">
        <v>3087929.85</v>
      </c>
      <c r="M15" s="124"/>
      <c r="N15" s="124">
        <v>200</v>
      </c>
      <c r="O15" s="124">
        <v>200</v>
      </c>
      <c r="P15" s="124"/>
      <c r="Q15" s="124"/>
    </row>
    <row r="16" spans="1:17" ht="19.5" customHeight="1">
      <c r="A16" s="140" t="s">
        <v>132</v>
      </c>
      <c r="B16" s="126" t="s">
        <v>132</v>
      </c>
      <c r="C16" s="126" t="s">
        <v>132</v>
      </c>
      <c r="D16" s="126" t="s">
        <v>133</v>
      </c>
      <c r="E16" s="124"/>
      <c r="F16" s="124"/>
      <c r="G16" s="124"/>
      <c r="H16" s="124">
        <v>44029024.63</v>
      </c>
      <c r="I16" s="124">
        <v>6358681.7</v>
      </c>
      <c r="J16" s="124">
        <v>37670342.93</v>
      </c>
      <c r="K16" s="124">
        <v>44029024.63</v>
      </c>
      <c r="L16" s="124">
        <v>6358681.7</v>
      </c>
      <c r="M16" s="124">
        <v>37670342.93</v>
      </c>
      <c r="N16" s="124"/>
      <c r="O16" s="124"/>
      <c r="P16" s="124"/>
      <c r="Q16" s="124"/>
    </row>
    <row r="17" spans="1:17" ht="19.5" customHeight="1">
      <c r="A17" s="140" t="s">
        <v>134</v>
      </c>
      <c r="B17" s="126" t="s">
        <v>134</v>
      </c>
      <c r="C17" s="126" t="s">
        <v>134</v>
      </c>
      <c r="D17" s="126" t="s">
        <v>135</v>
      </c>
      <c r="E17" s="124">
        <v>6550845</v>
      </c>
      <c r="F17" s="124"/>
      <c r="G17" s="124">
        <v>6550845</v>
      </c>
      <c r="H17" s="124">
        <v>89361220.21</v>
      </c>
      <c r="I17" s="124">
        <v>8004820</v>
      </c>
      <c r="J17" s="124">
        <v>81356400.21</v>
      </c>
      <c r="K17" s="124">
        <v>92738937.31</v>
      </c>
      <c r="L17" s="124">
        <v>8004820</v>
      </c>
      <c r="M17" s="124">
        <v>84734117.31</v>
      </c>
      <c r="N17" s="124">
        <v>3173127.9</v>
      </c>
      <c r="O17" s="124"/>
      <c r="P17" s="124">
        <v>3173127.9</v>
      </c>
      <c r="Q17" s="124"/>
    </row>
    <row r="18" spans="1:17" ht="19.5" customHeight="1">
      <c r="A18" s="140" t="s">
        <v>136</v>
      </c>
      <c r="B18" s="126" t="s">
        <v>136</v>
      </c>
      <c r="C18" s="126" t="s">
        <v>136</v>
      </c>
      <c r="D18" s="126" t="s">
        <v>137</v>
      </c>
      <c r="E18" s="124">
        <v>611200</v>
      </c>
      <c r="F18" s="124"/>
      <c r="G18" s="124">
        <v>611200</v>
      </c>
      <c r="H18" s="124">
        <v>36773085.4</v>
      </c>
      <c r="I18" s="124"/>
      <c r="J18" s="124">
        <v>36773085.4</v>
      </c>
      <c r="K18" s="124">
        <v>36444285.4</v>
      </c>
      <c r="L18" s="124"/>
      <c r="M18" s="124">
        <v>36444285.4</v>
      </c>
      <c r="N18" s="124">
        <v>940000</v>
      </c>
      <c r="O18" s="124"/>
      <c r="P18" s="124">
        <v>940000</v>
      </c>
      <c r="Q18" s="124"/>
    </row>
    <row r="19" spans="1:17" ht="19.5" customHeight="1">
      <c r="A19" s="140" t="s">
        <v>138</v>
      </c>
      <c r="B19" s="126" t="s">
        <v>138</v>
      </c>
      <c r="C19" s="126" t="s">
        <v>138</v>
      </c>
      <c r="D19" s="126" t="s">
        <v>139</v>
      </c>
      <c r="E19" s="124">
        <v>4155143</v>
      </c>
      <c r="F19" s="124"/>
      <c r="G19" s="124">
        <v>4155143</v>
      </c>
      <c r="H19" s="124">
        <v>12392326.38</v>
      </c>
      <c r="I19" s="124">
        <v>4820</v>
      </c>
      <c r="J19" s="124">
        <v>12387506.38</v>
      </c>
      <c r="K19" s="124">
        <v>15013565.38</v>
      </c>
      <c r="L19" s="124">
        <v>4820</v>
      </c>
      <c r="M19" s="124">
        <v>15008745.38</v>
      </c>
      <c r="N19" s="124">
        <v>1533904</v>
      </c>
      <c r="O19" s="124"/>
      <c r="P19" s="124">
        <v>1533904</v>
      </c>
      <c r="Q19" s="124"/>
    </row>
    <row r="20" spans="1:17" ht="19.5" customHeight="1">
      <c r="A20" s="140" t="s">
        <v>140</v>
      </c>
      <c r="B20" s="126" t="s">
        <v>140</v>
      </c>
      <c r="C20" s="126" t="s">
        <v>140</v>
      </c>
      <c r="D20" s="126" t="s">
        <v>141</v>
      </c>
      <c r="E20" s="124">
        <v>1173000</v>
      </c>
      <c r="F20" s="124"/>
      <c r="G20" s="124">
        <v>1173000</v>
      </c>
      <c r="H20" s="124">
        <v>1155266.1</v>
      </c>
      <c r="I20" s="124"/>
      <c r="J20" s="124">
        <v>1155266.1</v>
      </c>
      <c r="K20" s="124">
        <v>2308266.1</v>
      </c>
      <c r="L20" s="124"/>
      <c r="M20" s="124">
        <v>2308266.1</v>
      </c>
      <c r="N20" s="124">
        <v>20000</v>
      </c>
      <c r="O20" s="124"/>
      <c r="P20" s="124">
        <v>20000</v>
      </c>
      <c r="Q20" s="124"/>
    </row>
    <row r="21" spans="1:17" ht="19.5" customHeight="1">
      <c r="A21" s="140" t="s">
        <v>142</v>
      </c>
      <c r="B21" s="126" t="s">
        <v>142</v>
      </c>
      <c r="C21" s="126" t="s">
        <v>142</v>
      </c>
      <c r="D21" s="126" t="s">
        <v>143</v>
      </c>
      <c r="E21" s="124">
        <v>175000</v>
      </c>
      <c r="F21" s="124"/>
      <c r="G21" s="124">
        <v>175000</v>
      </c>
      <c r="H21" s="124">
        <v>8595000</v>
      </c>
      <c r="I21" s="124"/>
      <c r="J21" s="124">
        <v>8595000</v>
      </c>
      <c r="K21" s="124">
        <v>8440000</v>
      </c>
      <c r="L21" s="124"/>
      <c r="M21" s="124">
        <v>8440000</v>
      </c>
      <c r="N21" s="124">
        <v>330000</v>
      </c>
      <c r="O21" s="124"/>
      <c r="P21" s="124">
        <v>330000</v>
      </c>
      <c r="Q21" s="124"/>
    </row>
    <row r="22" spans="1:17" ht="19.5" customHeight="1">
      <c r="A22" s="140" t="s">
        <v>144</v>
      </c>
      <c r="B22" s="126" t="s">
        <v>144</v>
      </c>
      <c r="C22" s="126" t="s">
        <v>144</v>
      </c>
      <c r="D22" s="126" t="s">
        <v>145</v>
      </c>
      <c r="E22" s="124"/>
      <c r="F22" s="124"/>
      <c r="G22" s="124"/>
      <c r="H22" s="124">
        <v>583780</v>
      </c>
      <c r="I22" s="124"/>
      <c r="J22" s="124">
        <v>583780</v>
      </c>
      <c r="K22" s="124">
        <v>583780</v>
      </c>
      <c r="L22" s="124"/>
      <c r="M22" s="124">
        <v>583780</v>
      </c>
      <c r="N22" s="124"/>
      <c r="O22" s="124"/>
      <c r="P22" s="124"/>
      <c r="Q22" s="124"/>
    </row>
    <row r="23" spans="1:17" ht="19.5" customHeight="1">
      <c r="A23" s="140" t="s">
        <v>146</v>
      </c>
      <c r="B23" s="126" t="s">
        <v>146</v>
      </c>
      <c r="C23" s="126" t="s">
        <v>146</v>
      </c>
      <c r="D23" s="126" t="s">
        <v>147</v>
      </c>
      <c r="E23" s="124">
        <v>436502</v>
      </c>
      <c r="F23" s="124"/>
      <c r="G23" s="124">
        <v>436502</v>
      </c>
      <c r="H23" s="124">
        <v>29861762.33</v>
      </c>
      <c r="I23" s="124">
        <v>8000000</v>
      </c>
      <c r="J23" s="124">
        <v>21861762.33</v>
      </c>
      <c r="K23" s="124">
        <v>29949040.43</v>
      </c>
      <c r="L23" s="124">
        <v>8000000</v>
      </c>
      <c r="M23" s="124">
        <v>21949040.43</v>
      </c>
      <c r="N23" s="124">
        <v>349223.9</v>
      </c>
      <c r="O23" s="124"/>
      <c r="P23" s="124">
        <v>349223.9</v>
      </c>
      <c r="Q23" s="124"/>
    </row>
    <row r="24" spans="1:17" ht="19.5" customHeight="1">
      <c r="A24" s="140" t="s">
        <v>203</v>
      </c>
      <c r="B24" s="126" t="s">
        <v>203</v>
      </c>
      <c r="C24" s="126" t="s">
        <v>203</v>
      </c>
      <c r="D24" s="126" t="s">
        <v>204</v>
      </c>
      <c r="E24" s="124">
        <v>3080000</v>
      </c>
      <c r="F24" s="124"/>
      <c r="G24" s="124">
        <v>3080000</v>
      </c>
      <c r="H24" s="124"/>
      <c r="I24" s="124"/>
      <c r="J24" s="124"/>
      <c r="K24" s="124">
        <v>1840000</v>
      </c>
      <c r="L24" s="124"/>
      <c r="M24" s="124">
        <v>1840000</v>
      </c>
      <c r="N24" s="124">
        <v>1240000</v>
      </c>
      <c r="O24" s="124"/>
      <c r="P24" s="124">
        <v>1240000</v>
      </c>
      <c r="Q24" s="124"/>
    </row>
    <row r="25" spans="1:17" ht="19.5" customHeight="1">
      <c r="A25" s="140" t="s">
        <v>205</v>
      </c>
      <c r="B25" s="126" t="s">
        <v>205</v>
      </c>
      <c r="C25" s="126" t="s">
        <v>205</v>
      </c>
      <c r="D25" s="126" t="s">
        <v>206</v>
      </c>
      <c r="E25" s="124">
        <v>3080000</v>
      </c>
      <c r="F25" s="124"/>
      <c r="G25" s="124">
        <v>3080000</v>
      </c>
      <c r="H25" s="124"/>
      <c r="I25" s="124"/>
      <c r="J25" s="124"/>
      <c r="K25" s="124">
        <v>1840000</v>
      </c>
      <c r="L25" s="124"/>
      <c r="M25" s="124">
        <v>1840000</v>
      </c>
      <c r="N25" s="124">
        <v>1240000</v>
      </c>
      <c r="O25" s="124"/>
      <c r="P25" s="124">
        <v>1240000</v>
      </c>
      <c r="Q25" s="124"/>
    </row>
    <row r="26" spans="1:17" ht="19.5" customHeight="1">
      <c r="A26" s="140" t="s">
        <v>148</v>
      </c>
      <c r="B26" s="126" t="s">
        <v>148</v>
      </c>
      <c r="C26" s="126" t="s">
        <v>148</v>
      </c>
      <c r="D26" s="126" t="s">
        <v>149</v>
      </c>
      <c r="E26" s="124">
        <v>3628056.4</v>
      </c>
      <c r="F26" s="124"/>
      <c r="G26" s="124">
        <v>3628056.4</v>
      </c>
      <c r="H26" s="124">
        <v>10347257.98</v>
      </c>
      <c r="I26" s="124"/>
      <c r="J26" s="124">
        <v>10347257.98</v>
      </c>
      <c r="K26" s="124">
        <v>13975314.38</v>
      </c>
      <c r="L26" s="124"/>
      <c r="M26" s="124">
        <v>13975314.38</v>
      </c>
      <c r="N26" s="124"/>
      <c r="O26" s="124"/>
      <c r="P26" s="124"/>
      <c r="Q26" s="124"/>
    </row>
    <row r="27" spans="1:17" ht="19.5" customHeight="1">
      <c r="A27" s="140" t="s">
        <v>150</v>
      </c>
      <c r="B27" s="126" t="s">
        <v>150</v>
      </c>
      <c r="C27" s="126" t="s">
        <v>150</v>
      </c>
      <c r="D27" s="126" t="s">
        <v>151</v>
      </c>
      <c r="E27" s="124">
        <v>3628056.4</v>
      </c>
      <c r="F27" s="124"/>
      <c r="G27" s="124">
        <v>3628056.4</v>
      </c>
      <c r="H27" s="124">
        <v>10347257.98</v>
      </c>
      <c r="I27" s="124"/>
      <c r="J27" s="124">
        <v>10347257.98</v>
      </c>
      <c r="K27" s="124">
        <v>13975314.38</v>
      </c>
      <c r="L27" s="124"/>
      <c r="M27" s="124">
        <v>13975314.38</v>
      </c>
      <c r="N27" s="124"/>
      <c r="O27" s="124"/>
      <c r="P27" s="124"/>
      <c r="Q27" s="124"/>
    </row>
    <row r="28" spans="1:17" ht="19.5" customHeight="1">
      <c r="A28" s="140" t="s">
        <v>207</v>
      </c>
      <c r="B28" s="126" t="s">
        <v>207</v>
      </c>
      <c r="C28" s="126" t="s">
        <v>207</v>
      </c>
      <c r="D28" s="126" t="s">
        <v>208</v>
      </c>
      <c r="E28" s="124">
        <v>26100</v>
      </c>
      <c r="F28" s="124">
        <v>26100</v>
      </c>
      <c r="G28" s="124"/>
      <c r="H28" s="124"/>
      <c r="I28" s="124"/>
      <c r="J28" s="124"/>
      <c r="K28" s="124">
        <v>26100</v>
      </c>
      <c r="L28" s="124">
        <v>26100</v>
      </c>
      <c r="M28" s="124"/>
      <c r="N28" s="124"/>
      <c r="O28" s="124"/>
      <c r="P28" s="124"/>
      <c r="Q28" s="124"/>
    </row>
    <row r="29" spans="1:17" ht="19.5" customHeight="1">
      <c r="A29" s="140" t="s">
        <v>209</v>
      </c>
      <c r="B29" s="126" t="s">
        <v>209</v>
      </c>
      <c r="C29" s="126" t="s">
        <v>209</v>
      </c>
      <c r="D29" s="126" t="s">
        <v>210</v>
      </c>
      <c r="E29" s="124">
        <v>26100</v>
      </c>
      <c r="F29" s="124">
        <v>26100</v>
      </c>
      <c r="G29" s="124"/>
      <c r="H29" s="124"/>
      <c r="I29" s="124"/>
      <c r="J29" s="124"/>
      <c r="K29" s="124">
        <v>26100</v>
      </c>
      <c r="L29" s="124">
        <v>26100</v>
      </c>
      <c r="M29" s="124"/>
      <c r="N29" s="124"/>
      <c r="O29" s="124"/>
      <c r="P29" s="124"/>
      <c r="Q29" s="124"/>
    </row>
    <row r="30" spans="1:17" ht="19.5" customHeight="1">
      <c r="A30" s="140" t="s">
        <v>152</v>
      </c>
      <c r="B30" s="126" t="s">
        <v>152</v>
      </c>
      <c r="C30" s="126" t="s">
        <v>152</v>
      </c>
      <c r="D30" s="126" t="s">
        <v>153</v>
      </c>
      <c r="E30" s="124"/>
      <c r="F30" s="124"/>
      <c r="G30" s="124"/>
      <c r="H30" s="124">
        <v>2444594.2</v>
      </c>
      <c r="I30" s="124">
        <v>2442172.2</v>
      </c>
      <c r="J30" s="124">
        <v>2422</v>
      </c>
      <c r="K30" s="124">
        <v>2444594.2</v>
      </c>
      <c r="L30" s="124">
        <v>2442172.2</v>
      </c>
      <c r="M30" s="124">
        <v>2422</v>
      </c>
      <c r="N30" s="124"/>
      <c r="O30" s="124"/>
      <c r="P30" s="124"/>
      <c r="Q30" s="124"/>
    </row>
    <row r="31" spans="1:17" ht="19.5" customHeight="1">
      <c r="A31" s="140" t="s">
        <v>154</v>
      </c>
      <c r="B31" s="126" t="s">
        <v>154</v>
      </c>
      <c r="C31" s="126" t="s">
        <v>154</v>
      </c>
      <c r="D31" s="126" t="s">
        <v>155</v>
      </c>
      <c r="E31" s="124"/>
      <c r="F31" s="124"/>
      <c r="G31" s="124"/>
      <c r="H31" s="124">
        <v>2442172.2</v>
      </c>
      <c r="I31" s="124">
        <v>2442172.2</v>
      </c>
      <c r="J31" s="124"/>
      <c r="K31" s="124">
        <v>2442172.2</v>
      </c>
      <c r="L31" s="124">
        <v>2442172.2</v>
      </c>
      <c r="M31" s="124"/>
      <c r="N31" s="124"/>
      <c r="O31" s="124"/>
      <c r="P31" s="124"/>
      <c r="Q31" s="124"/>
    </row>
    <row r="32" spans="1:17" ht="19.5" customHeight="1">
      <c r="A32" s="140" t="s">
        <v>156</v>
      </c>
      <c r="B32" s="126" t="s">
        <v>156</v>
      </c>
      <c r="C32" s="126" t="s">
        <v>156</v>
      </c>
      <c r="D32" s="126" t="s">
        <v>157</v>
      </c>
      <c r="E32" s="124"/>
      <c r="F32" s="124"/>
      <c r="G32" s="124"/>
      <c r="H32" s="124">
        <v>700215</v>
      </c>
      <c r="I32" s="124">
        <v>700215</v>
      </c>
      <c r="J32" s="124"/>
      <c r="K32" s="124">
        <v>700215</v>
      </c>
      <c r="L32" s="124">
        <v>700215</v>
      </c>
      <c r="M32" s="124"/>
      <c r="N32" s="124"/>
      <c r="O32" s="124"/>
      <c r="P32" s="124"/>
      <c r="Q32" s="124"/>
    </row>
    <row r="33" spans="1:17" ht="19.5" customHeight="1">
      <c r="A33" s="140" t="s">
        <v>158</v>
      </c>
      <c r="B33" s="126" t="s">
        <v>158</v>
      </c>
      <c r="C33" s="126" t="s">
        <v>158</v>
      </c>
      <c r="D33" s="126" t="s">
        <v>159</v>
      </c>
      <c r="E33" s="124"/>
      <c r="F33" s="124"/>
      <c r="G33" s="124"/>
      <c r="H33" s="124">
        <v>781407.6</v>
      </c>
      <c r="I33" s="124">
        <v>781407.6</v>
      </c>
      <c r="J33" s="124"/>
      <c r="K33" s="124">
        <v>781407.6</v>
      </c>
      <c r="L33" s="124">
        <v>781407.6</v>
      </c>
      <c r="M33" s="124"/>
      <c r="N33" s="124"/>
      <c r="O33" s="124"/>
      <c r="P33" s="124"/>
      <c r="Q33" s="124"/>
    </row>
    <row r="34" spans="1:17" ht="19.5" customHeight="1">
      <c r="A34" s="140" t="s">
        <v>160</v>
      </c>
      <c r="B34" s="126" t="s">
        <v>160</v>
      </c>
      <c r="C34" s="126" t="s">
        <v>160</v>
      </c>
      <c r="D34" s="126" t="s">
        <v>161</v>
      </c>
      <c r="E34" s="124"/>
      <c r="F34" s="124"/>
      <c r="G34" s="124"/>
      <c r="H34" s="124">
        <v>931025.92</v>
      </c>
      <c r="I34" s="124">
        <v>931025.92</v>
      </c>
      <c r="J34" s="124"/>
      <c r="K34" s="124">
        <v>931025.92</v>
      </c>
      <c r="L34" s="124">
        <v>931025.92</v>
      </c>
      <c r="M34" s="124"/>
      <c r="N34" s="124"/>
      <c r="O34" s="124"/>
      <c r="P34" s="124"/>
      <c r="Q34" s="124"/>
    </row>
    <row r="35" spans="1:17" ht="19.5" customHeight="1">
      <c r="A35" s="140" t="s">
        <v>162</v>
      </c>
      <c r="B35" s="126" t="s">
        <v>162</v>
      </c>
      <c r="C35" s="126" t="s">
        <v>162</v>
      </c>
      <c r="D35" s="126" t="s">
        <v>163</v>
      </c>
      <c r="E35" s="124"/>
      <c r="F35" s="124"/>
      <c r="G35" s="124"/>
      <c r="H35" s="124">
        <v>29523.68</v>
      </c>
      <c r="I35" s="124">
        <v>29523.68</v>
      </c>
      <c r="J35" s="124"/>
      <c r="K35" s="124">
        <v>29523.68</v>
      </c>
      <c r="L35" s="124">
        <v>29523.68</v>
      </c>
      <c r="M35" s="124"/>
      <c r="N35" s="124"/>
      <c r="O35" s="124"/>
      <c r="P35" s="124"/>
      <c r="Q35" s="124"/>
    </row>
    <row r="36" spans="1:17" ht="19.5" customHeight="1">
      <c r="A36" s="140" t="s">
        <v>164</v>
      </c>
      <c r="B36" s="126" t="s">
        <v>164</v>
      </c>
      <c r="C36" s="126" t="s">
        <v>164</v>
      </c>
      <c r="D36" s="126" t="s">
        <v>165</v>
      </c>
      <c r="E36" s="124"/>
      <c r="F36" s="124"/>
      <c r="G36" s="124"/>
      <c r="H36" s="124">
        <v>2422</v>
      </c>
      <c r="I36" s="124"/>
      <c r="J36" s="124">
        <v>2422</v>
      </c>
      <c r="K36" s="124">
        <v>2422</v>
      </c>
      <c r="L36" s="124"/>
      <c r="M36" s="124">
        <v>2422</v>
      </c>
      <c r="N36" s="124"/>
      <c r="O36" s="124"/>
      <c r="P36" s="124"/>
      <c r="Q36" s="124"/>
    </row>
    <row r="37" spans="1:17" ht="19.5" customHeight="1">
      <c r="A37" s="140" t="s">
        <v>166</v>
      </c>
      <c r="B37" s="126" t="s">
        <v>166</v>
      </c>
      <c r="C37" s="126" t="s">
        <v>166</v>
      </c>
      <c r="D37" s="126" t="s">
        <v>167</v>
      </c>
      <c r="E37" s="124"/>
      <c r="F37" s="124"/>
      <c r="G37" s="124"/>
      <c r="H37" s="124">
        <v>2422</v>
      </c>
      <c r="I37" s="124"/>
      <c r="J37" s="124">
        <v>2422</v>
      </c>
      <c r="K37" s="124">
        <v>2422</v>
      </c>
      <c r="L37" s="124"/>
      <c r="M37" s="124">
        <v>2422</v>
      </c>
      <c r="N37" s="124"/>
      <c r="O37" s="124"/>
      <c r="P37" s="124"/>
      <c r="Q37" s="124"/>
    </row>
    <row r="38" spans="1:17" ht="19.5" customHeight="1">
      <c r="A38" s="140" t="s">
        <v>168</v>
      </c>
      <c r="B38" s="126" t="s">
        <v>168</v>
      </c>
      <c r="C38" s="126" t="s">
        <v>168</v>
      </c>
      <c r="D38" s="126" t="s">
        <v>169</v>
      </c>
      <c r="E38" s="124"/>
      <c r="F38" s="124"/>
      <c r="G38" s="124"/>
      <c r="H38" s="124">
        <v>1023132.55</v>
      </c>
      <c r="I38" s="124">
        <v>1023132.55</v>
      </c>
      <c r="J38" s="124"/>
      <c r="K38" s="124">
        <v>1023132.55</v>
      </c>
      <c r="L38" s="124">
        <v>1023132.55</v>
      </c>
      <c r="M38" s="124"/>
      <c r="N38" s="124"/>
      <c r="O38" s="124"/>
      <c r="P38" s="124"/>
      <c r="Q38" s="124"/>
    </row>
    <row r="39" spans="1:17" ht="19.5" customHeight="1">
      <c r="A39" s="140" t="s">
        <v>170</v>
      </c>
      <c r="B39" s="126" t="s">
        <v>170</v>
      </c>
      <c r="C39" s="126" t="s">
        <v>170</v>
      </c>
      <c r="D39" s="126" t="s">
        <v>171</v>
      </c>
      <c r="E39" s="124"/>
      <c r="F39" s="124"/>
      <c r="G39" s="124"/>
      <c r="H39" s="124">
        <v>1023132.55</v>
      </c>
      <c r="I39" s="124">
        <v>1023132.55</v>
      </c>
      <c r="J39" s="124"/>
      <c r="K39" s="124">
        <v>1023132.55</v>
      </c>
      <c r="L39" s="124">
        <v>1023132.55</v>
      </c>
      <c r="M39" s="124"/>
      <c r="N39" s="124"/>
      <c r="O39" s="124"/>
      <c r="P39" s="124"/>
      <c r="Q39" s="124"/>
    </row>
    <row r="40" spans="1:17" ht="19.5" customHeight="1">
      <c r="A40" s="140" t="s">
        <v>172</v>
      </c>
      <c r="B40" s="126" t="s">
        <v>172</v>
      </c>
      <c r="C40" s="126" t="s">
        <v>172</v>
      </c>
      <c r="D40" s="126" t="s">
        <v>173</v>
      </c>
      <c r="E40" s="124"/>
      <c r="F40" s="124"/>
      <c r="G40" s="124"/>
      <c r="H40" s="124">
        <v>187696.5</v>
      </c>
      <c r="I40" s="124">
        <v>187696.5</v>
      </c>
      <c r="J40" s="124"/>
      <c r="K40" s="124">
        <v>187696.5</v>
      </c>
      <c r="L40" s="124">
        <v>187696.5</v>
      </c>
      <c r="M40" s="124"/>
      <c r="N40" s="124"/>
      <c r="O40" s="124"/>
      <c r="P40" s="124"/>
      <c r="Q40" s="124"/>
    </row>
    <row r="41" spans="1:17" ht="19.5" customHeight="1">
      <c r="A41" s="140" t="s">
        <v>174</v>
      </c>
      <c r="B41" s="126" t="s">
        <v>174</v>
      </c>
      <c r="C41" s="126" t="s">
        <v>174</v>
      </c>
      <c r="D41" s="126" t="s">
        <v>175</v>
      </c>
      <c r="E41" s="124"/>
      <c r="F41" s="124"/>
      <c r="G41" s="124"/>
      <c r="H41" s="124">
        <v>410492.3</v>
      </c>
      <c r="I41" s="124">
        <v>410492.3</v>
      </c>
      <c r="J41" s="124"/>
      <c r="K41" s="124">
        <v>410492.3</v>
      </c>
      <c r="L41" s="124">
        <v>410492.3</v>
      </c>
      <c r="M41" s="124"/>
      <c r="N41" s="124"/>
      <c r="O41" s="124"/>
      <c r="P41" s="124"/>
      <c r="Q41" s="124"/>
    </row>
    <row r="42" spans="1:17" ht="19.5" customHeight="1">
      <c r="A42" s="140" t="s">
        <v>176</v>
      </c>
      <c r="B42" s="126" t="s">
        <v>176</v>
      </c>
      <c r="C42" s="126" t="s">
        <v>176</v>
      </c>
      <c r="D42" s="126" t="s">
        <v>177</v>
      </c>
      <c r="E42" s="124"/>
      <c r="F42" s="124"/>
      <c r="G42" s="124"/>
      <c r="H42" s="124">
        <v>424943.75</v>
      </c>
      <c r="I42" s="124">
        <v>424943.75</v>
      </c>
      <c r="J42" s="124"/>
      <c r="K42" s="124">
        <v>424943.75</v>
      </c>
      <c r="L42" s="124">
        <v>424943.75</v>
      </c>
      <c r="M42" s="124"/>
      <c r="N42" s="124"/>
      <c r="O42" s="124"/>
      <c r="P42" s="124"/>
      <c r="Q42" s="124"/>
    </row>
    <row r="43" spans="1:17" ht="19.5" customHeight="1">
      <c r="A43" s="140" t="s">
        <v>178</v>
      </c>
      <c r="B43" s="126" t="s">
        <v>178</v>
      </c>
      <c r="C43" s="126" t="s">
        <v>178</v>
      </c>
      <c r="D43" s="126" t="s">
        <v>179</v>
      </c>
      <c r="E43" s="124"/>
      <c r="F43" s="124"/>
      <c r="G43" s="124"/>
      <c r="H43" s="124">
        <v>695456</v>
      </c>
      <c r="I43" s="124">
        <v>681139</v>
      </c>
      <c r="J43" s="124">
        <v>14317</v>
      </c>
      <c r="K43" s="124">
        <v>695456</v>
      </c>
      <c r="L43" s="124">
        <v>681139</v>
      </c>
      <c r="M43" s="124">
        <v>14317</v>
      </c>
      <c r="N43" s="124"/>
      <c r="O43" s="124"/>
      <c r="P43" s="124"/>
      <c r="Q43" s="124"/>
    </row>
    <row r="44" spans="1:17" ht="19.5" customHeight="1">
      <c r="A44" s="140" t="s">
        <v>180</v>
      </c>
      <c r="B44" s="126" t="s">
        <v>180</v>
      </c>
      <c r="C44" s="126" t="s">
        <v>180</v>
      </c>
      <c r="D44" s="126" t="s">
        <v>181</v>
      </c>
      <c r="E44" s="124"/>
      <c r="F44" s="124"/>
      <c r="G44" s="124"/>
      <c r="H44" s="124">
        <v>695456</v>
      </c>
      <c r="I44" s="124">
        <v>681139</v>
      </c>
      <c r="J44" s="124">
        <v>14317</v>
      </c>
      <c r="K44" s="124">
        <v>695456</v>
      </c>
      <c r="L44" s="124">
        <v>681139</v>
      </c>
      <c r="M44" s="124">
        <v>14317</v>
      </c>
      <c r="N44" s="124"/>
      <c r="O44" s="124"/>
      <c r="P44" s="124"/>
      <c r="Q44" s="124"/>
    </row>
    <row r="45" spans="1:17" ht="19.5" customHeight="1">
      <c r="A45" s="140" t="s">
        <v>182</v>
      </c>
      <c r="B45" s="126" t="s">
        <v>182</v>
      </c>
      <c r="C45" s="126" t="s">
        <v>182</v>
      </c>
      <c r="D45" s="126" t="s">
        <v>183</v>
      </c>
      <c r="E45" s="124"/>
      <c r="F45" s="124"/>
      <c r="G45" s="124"/>
      <c r="H45" s="124">
        <v>681139</v>
      </c>
      <c r="I45" s="124">
        <v>681139</v>
      </c>
      <c r="J45" s="124"/>
      <c r="K45" s="124">
        <v>681139</v>
      </c>
      <c r="L45" s="124">
        <v>681139</v>
      </c>
      <c r="M45" s="124"/>
      <c r="N45" s="124"/>
      <c r="O45" s="124"/>
      <c r="P45" s="124"/>
      <c r="Q45" s="124"/>
    </row>
    <row r="46" spans="1:17" ht="19.5" customHeight="1">
      <c r="A46" s="140" t="s">
        <v>184</v>
      </c>
      <c r="B46" s="126" t="s">
        <v>184</v>
      </c>
      <c r="C46" s="126" t="s">
        <v>184</v>
      </c>
      <c r="D46" s="126" t="s">
        <v>185</v>
      </c>
      <c r="E46" s="124"/>
      <c r="F46" s="124"/>
      <c r="G46" s="124"/>
      <c r="H46" s="124">
        <v>14317</v>
      </c>
      <c r="I46" s="124"/>
      <c r="J46" s="124">
        <v>14317</v>
      </c>
      <c r="K46" s="124">
        <v>14317</v>
      </c>
      <c r="L46" s="124"/>
      <c r="M46" s="124">
        <v>14317</v>
      </c>
      <c r="N46" s="124"/>
      <c r="O46" s="124"/>
      <c r="P46" s="124"/>
      <c r="Q46" s="124"/>
    </row>
    <row r="47" spans="1:17" ht="19.5" customHeight="1">
      <c r="A47" s="140" t="s">
        <v>237</v>
      </c>
      <c r="B47" s="126" t="s">
        <v>237</v>
      </c>
      <c r="C47" s="126" t="s">
        <v>237</v>
      </c>
      <c r="D47" s="126" t="s">
        <v>237</v>
      </c>
      <c r="E47" s="126" t="s">
        <v>237</v>
      </c>
      <c r="F47" s="126" t="s">
        <v>237</v>
      </c>
      <c r="G47" s="126" t="s">
        <v>237</v>
      </c>
      <c r="H47" s="126" t="s">
        <v>237</v>
      </c>
      <c r="I47" s="126" t="s">
        <v>237</v>
      </c>
      <c r="J47" s="126" t="s">
        <v>237</v>
      </c>
      <c r="K47" s="126" t="s">
        <v>237</v>
      </c>
      <c r="L47" s="126" t="s">
        <v>237</v>
      </c>
      <c r="M47" s="126" t="s">
        <v>237</v>
      </c>
      <c r="N47" s="126" t="s">
        <v>237</v>
      </c>
      <c r="O47" s="126" t="s">
        <v>237</v>
      </c>
      <c r="P47" s="126" t="s">
        <v>237</v>
      </c>
      <c r="Q47" s="126" t="s">
        <v>237</v>
      </c>
    </row>
    <row r="48" spans="1:17" ht="409.5" customHeight="1" hidden="1">
      <c r="A48" s="141"/>
      <c r="B48" s="142"/>
      <c r="C48" s="142"/>
      <c r="D48" s="142"/>
      <c r="E48" s="142"/>
      <c r="F48" s="142"/>
      <c r="G48" s="142"/>
      <c r="H48" s="142"/>
      <c r="I48" s="144"/>
      <c r="J48" s="142"/>
      <c r="K48" s="142"/>
      <c r="L48" s="142"/>
      <c r="M48" s="142"/>
      <c r="N48" s="142"/>
      <c r="O48" s="142"/>
      <c r="P48" s="142"/>
      <c r="Q48" s="142"/>
    </row>
  </sheetData>
  <sheetProtection/>
  <mergeCells count="6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Q47"/>
    <mergeCell ref="A48:Q4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4"/>
  <sheetViews>
    <sheetView workbookViewId="0" topLeftCell="D26">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112"/>
      <c r="B1" s="114"/>
      <c r="C1" s="114"/>
      <c r="D1" s="114"/>
      <c r="E1" s="114"/>
      <c r="F1" s="113" t="s">
        <v>238</v>
      </c>
      <c r="G1" s="114"/>
      <c r="H1" s="114"/>
      <c r="I1" s="114"/>
      <c r="J1" s="114"/>
      <c r="K1" s="114"/>
      <c r="L1" s="114"/>
    </row>
    <row r="2" spans="1:12" ht="409.5" customHeight="1" hidden="1">
      <c r="A2" s="147"/>
      <c r="B2" s="134"/>
      <c r="C2" s="134"/>
      <c r="D2" s="134"/>
      <c r="E2" s="134"/>
      <c r="F2" s="134"/>
      <c r="G2" s="134"/>
      <c r="H2" s="134"/>
      <c r="I2" s="134"/>
      <c r="J2" s="134"/>
      <c r="K2" s="134"/>
      <c r="L2" s="134"/>
    </row>
    <row r="3" spans="1:12" ht="409.5" customHeight="1" hidden="1">
      <c r="A3" s="147"/>
      <c r="B3" s="134"/>
      <c r="C3" s="134"/>
      <c r="D3" s="134"/>
      <c r="E3" s="134"/>
      <c r="F3" s="134"/>
      <c r="G3" s="134"/>
      <c r="H3" s="134"/>
      <c r="I3" s="134"/>
      <c r="J3" s="134"/>
      <c r="K3" s="134"/>
      <c r="L3" s="134"/>
    </row>
    <row r="4" spans="1:12" ht="409.5" customHeight="1" hidden="1">
      <c r="A4" s="133"/>
      <c r="B4" s="134"/>
      <c r="C4" s="134"/>
      <c r="D4" s="134"/>
      <c r="E4" s="134"/>
      <c r="F4" s="134"/>
      <c r="G4" s="134"/>
      <c r="H4" s="134"/>
      <c r="I4" s="134"/>
      <c r="J4" s="134"/>
      <c r="K4" s="134"/>
      <c r="L4" s="150"/>
    </row>
    <row r="5" spans="1:12" ht="13.5" customHeight="1">
      <c r="A5" s="115" t="s">
        <v>1</v>
      </c>
      <c r="B5" s="117"/>
      <c r="C5" s="117"/>
      <c r="D5" s="117"/>
      <c r="E5" s="117"/>
      <c r="F5" s="116"/>
      <c r="G5" s="117"/>
      <c r="H5" s="117"/>
      <c r="I5" s="117"/>
      <c r="J5" s="117"/>
      <c r="K5" s="117"/>
      <c r="L5" s="118" t="s">
        <v>2</v>
      </c>
    </row>
    <row r="6" spans="1:12" ht="19.5" customHeight="1">
      <c r="A6" s="139" t="s">
        <v>239</v>
      </c>
      <c r="B6" s="138" t="s">
        <v>239</v>
      </c>
      <c r="C6" s="138" t="s">
        <v>239</v>
      </c>
      <c r="D6" s="138" t="s">
        <v>240</v>
      </c>
      <c r="E6" s="138" t="s">
        <v>240</v>
      </c>
      <c r="F6" s="138" t="s">
        <v>240</v>
      </c>
      <c r="G6" s="138" t="s">
        <v>240</v>
      </c>
      <c r="H6" s="138" t="s">
        <v>240</v>
      </c>
      <c r="I6" s="138" t="s">
        <v>240</v>
      </c>
      <c r="J6" s="138" t="s">
        <v>240</v>
      </c>
      <c r="K6" s="138" t="s">
        <v>240</v>
      </c>
      <c r="L6" s="138" t="s">
        <v>240</v>
      </c>
    </row>
    <row r="7" spans="1:12" ht="19.5" customHeight="1">
      <c r="A7" s="139" t="s">
        <v>241</v>
      </c>
      <c r="B7" s="138" t="s">
        <v>113</v>
      </c>
      <c r="C7" s="138" t="s">
        <v>7</v>
      </c>
      <c r="D7" s="138" t="s">
        <v>241</v>
      </c>
      <c r="E7" s="138" t="s">
        <v>113</v>
      </c>
      <c r="F7" s="138" t="s">
        <v>7</v>
      </c>
      <c r="G7" s="138" t="s">
        <v>241</v>
      </c>
      <c r="H7" s="138" t="s">
        <v>113</v>
      </c>
      <c r="I7" s="138" t="s">
        <v>7</v>
      </c>
      <c r="J7" s="138" t="s">
        <v>241</v>
      </c>
      <c r="K7" s="138" t="s">
        <v>113</v>
      </c>
      <c r="L7" s="138" t="s">
        <v>7</v>
      </c>
    </row>
    <row r="8" spans="1:12" ht="19.5" customHeight="1">
      <c r="A8" s="139" t="s">
        <v>241</v>
      </c>
      <c r="B8" s="138" t="s">
        <v>113</v>
      </c>
      <c r="C8" s="138" t="s">
        <v>7</v>
      </c>
      <c r="D8" s="138" t="s">
        <v>241</v>
      </c>
      <c r="E8" s="138" t="s">
        <v>113</v>
      </c>
      <c r="F8" s="138" t="s">
        <v>7</v>
      </c>
      <c r="G8" s="138" t="s">
        <v>241</v>
      </c>
      <c r="H8" s="138" t="s">
        <v>113</v>
      </c>
      <c r="I8" s="138" t="s">
        <v>7</v>
      </c>
      <c r="J8" s="138" t="s">
        <v>241</v>
      </c>
      <c r="K8" s="138" t="s">
        <v>113</v>
      </c>
      <c r="L8" s="138" t="s">
        <v>7</v>
      </c>
    </row>
    <row r="9" spans="1:12" ht="19.5" customHeight="1">
      <c r="A9" s="140" t="s">
        <v>242</v>
      </c>
      <c r="B9" s="126" t="s">
        <v>243</v>
      </c>
      <c r="C9" s="124">
        <v>10864853.96</v>
      </c>
      <c r="D9" s="126" t="s">
        <v>244</v>
      </c>
      <c r="E9" s="126" t="s">
        <v>245</v>
      </c>
      <c r="F9" s="124">
        <v>9257434.74</v>
      </c>
      <c r="G9" s="126" t="s">
        <v>246</v>
      </c>
      <c r="H9" s="126" t="s">
        <v>247</v>
      </c>
      <c r="I9" s="122" t="s">
        <v>248</v>
      </c>
      <c r="J9" s="126" t="s">
        <v>249</v>
      </c>
      <c r="K9" s="126" t="s">
        <v>250</v>
      </c>
      <c r="L9" s="122" t="s">
        <v>248</v>
      </c>
    </row>
    <row r="10" spans="1:12" ht="19.5" customHeight="1">
      <c r="A10" s="140" t="s">
        <v>251</v>
      </c>
      <c r="B10" s="126" t="s">
        <v>252</v>
      </c>
      <c r="C10" s="124">
        <v>2817644</v>
      </c>
      <c r="D10" s="126" t="s">
        <v>253</v>
      </c>
      <c r="E10" s="126" t="s">
        <v>254</v>
      </c>
      <c r="F10" s="124">
        <v>34313.39</v>
      </c>
      <c r="G10" s="126" t="s">
        <v>255</v>
      </c>
      <c r="H10" s="126" t="s">
        <v>256</v>
      </c>
      <c r="I10" s="122" t="s">
        <v>248</v>
      </c>
      <c r="J10" s="126" t="s">
        <v>257</v>
      </c>
      <c r="K10" s="126" t="s">
        <v>258</v>
      </c>
      <c r="L10" s="122" t="s">
        <v>248</v>
      </c>
    </row>
    <row r="11" spans="1:12" ht="19.5" customHeight="1">
      <c r="A11" s="140" t="s">
        <v>259</v>
      </c>
      <c r="B11" s="126" t="s">
        <v>260</v>
      </c>
      <c r="C11" s="124">
        <v>1937170</v>
      </c>
      <c r="D11" s="126" t="s">
        <v>261</v>
      </c>
      <c r="E11" s="126" t="s">
        <v>262</v>
      </c>
      <c r="F11" s="124">
        <v>520</v>
      </c>
      <c r="G11" s="126" t="s">
        <v>263</v>
      </c>
      <c r="H11" s="126" t="s">
        <v>264</v>
      </c>
      <c r="I11" s="122" t="s">
        <v>248</v>
      </c>
      <c r="J11" s="126" t="s">
        <v>265</v>
      </c>
      <c r="K11" s="126" t="s">
        <v>266</v>
      </c>
      <c r="L11" s="122" t="s">
        <v>248</v>
      </c>
    </row>
    <row r="12" spans="1:12" ht="19.5" customHeight="1">
      <c r="A12" s="140" t="s">
        <v>267</v>
      </c>
      <c r="B12" s="126" t="s">
        <v>268</v>
      </c>
      <c r="C12" s="124">
        <v>842800</v>
      </c>
      <c r="D12" s="126" t="s">
        <v>269</v>
      </c>
      <c r="E12" s="126" t="s">
        <v>270</v>
      </c>
      <c r="F12" s="124"/>
      <c r="G12" s="126" t="s">
        <v>271</v>
      </c>
      <c r="H12" s="126" t="s">
        <v>272</v>
      </c>
      <c r="I12" s="122" t="s">
        <v>248</v>
      </c>
      <c r="J12" s="126" t="s">
        <v>273</v>
      </c>
      <c r="K12" s="126" t="s">
        <v>274</v>
      </c>
      <c r="L12" s="124"/>
    </row>
    <row r="13" spans="1:12" ht="19.5" customHeight="1">
      <c r="A13" s="140" t="s">
        <v>275</v>
      </c>
      <c r="B13" s="126" t="s">
        <v>276</v>
      </c>
      <c r="C13" s="124"/>
      <c r="D13" s="126" t="s">
        <v>277</v>
      </c>
      <c r="E13" s="126" t="s">
        <v>278</v>
      </c>
      <c r="F13" s="124"/>
      <c r="G13" s="126" t="s">
        <v>279</v>
      </c>
      <c r="H13" s="126" t="s">
        <v>280</v>
      </c>
      <c r="I13" s="122" t="s">
        <v>248</v>
      </c>
      <c r="J13" s="126" t="s">
        <v>281</v>
      </c>
      <c r="K13" s="126" t="s">
        <v>258</v>
      </c>
      <c r="L13" s="124"/>
    </row>
    <row r="14" spans="1:12" ht="19.5" customHeight="1">
      <c r="A14" s="140" t="s">
        <v>282</v>
      </c>
      <c r="B14" s="126" t="s">
        <v>283</v>
      </c>
      <c r="C14" s="124">
        <v>2570942.77</v>
      </c>
      <c r="D14" s="126" t="s">
        <v>284</v>
      </c>
      <c r="E14" s="126" t="s">
        <v>285</v>
      </c>
      <c r="F14" s="124">
        <v>18173.45</v>
      </c>
      <c r="G14" s="126" t="s">
        <v>286</v>
      </c>
      <c r="H14" s="126" t="s">
        <v>287</v>
      </c>
      <c r="I14" s="122" t="s">
        <v>248</v>
      </c>
      <c r="J14" s="126" t="s">
        <v>288</v>
      </c>
      <c r="K14" s="126" t="s">
        <v>289</v>
      </c>
      <c r="L14" s="124"/>
    </row>
    <row r="15" spans="1:12" ht="19.5" customHeight="1">
      <c r="A15" s="140" t="s">
        <v>290</v>
      </c>
      <c r="B15" s="126" t="s">
        <v>291</v>
      </c>
      <c r="C15" s="124">
        <v>931025.92</v>
      </c>
      <c r="D15" s="126" t="s">
        <v>292</v>
      </c>
      <c r="E15" s="126" t="s">
        <v>293</v>
      </c>
      <c r="F15" s="124">
        <v>25897.38</v>
      </c>
      <c r="G15" s="126" t="s">
        <v>294</v>
      </c>
      <c r="H15" s="126" t="s">
        <v>295</v>
      </c>
      <c r="I15" s="122" t="s">
        <v>248</v>
      </c>
      <c r="J15" s="126" t="s">
        <v>296</v>
      </c>
      <c r="K15" s="126" t="s">
        <v>297</v>
      </c>
      <c r="L15" s="124"/>
    </row>
    <row r="16" spans="1:12" ht="19.5" customHeight="1">
      <c r="A16" s="140" t="s">
        <v>298</v>
      </c>
      <c r="B16" s="126" t="s">
        <v>299</v>
      </c>
      <c r="C16" s="124">
        <v>29523.68</v>
      </c>
      <c r="D16" s="126" t="s">
        <v>300</v>
      </c>
      <c r="E16" s="126" t="s">
        <v>301</v>
      </c>
      <c r="F16" s="124">
        <v>55455.18</v>
      </c>
      <c r="G16" s="126" t="s">
        <v>302</v>
      </c>
      <c r="H16" s="126" t="s">
        <v>303</v>
      </c>
      <c r="I16" s="122" t="s">
        <v>248</v>
      </c>
      <c r="J16" s="126" t="s">
        <v>304</v>
      </c>
      <c r="K16" s="126" t="s">
        <v>305</v>
      </c>
      <c r="L16" s="124"/>
    </row>
    <row r="17" spans="1:12" ht="19.5" customHeight="1">
      <c r="A17" s="140" t="s">
        <v>306</v>
      </c>
      <c r="B17" s="126" t="s">
        <v>307</v>
      </c>
      <c r="C17" s="124">
        <v>598188.8</v>
      </c>
      <c r="D17" s="126" t="s">
        <v>308</v>
      </c>
      <c r="E17" s="126" t="s">
        <v>309</v>
      </c>
      <c r="F17" s="124"/>
      <c r="G17" s="126" t="s">
        <v>310</v>
      </c>
      <c r="H17" s="126" t="s">
        <v>311</v>
      </c>
      <c r="I17" s="122" t="s">
        <v>248</v>
      </c>
      <c r="J17" s="126" t="s">
        <v>312</v>
      </c>
      <c r="K17" s="126" t="s">
        <v>266</v>
      </c>
      <c r="L17" s="124"/>
    </row>
    <row r="18" spans="1:12" ht="19.5" customHeight="1">
      <c r="A18" s="140" t="s">
        <v>313</v>
      </c>
      <c r="B18" s="126" t="s">
        <v>314</v>
      </c>
      <c r="C18" s="124">
        <v>424943.75</v>
      </c>
      <c r="D18" s="126" t="s">
        <v>315</v>
      </c>
      <c r="E18" s="126" t="s">
        <v>316</v>
      </c>
      <c r="F18" s="124">
        <v>360</v>
      </c>
      <c r="G18" s="126" t="s">
        <v>317</v>
      </c>
      <c r="H18" s="126" t="s">
        <v>318</v>
      </c>
      <c r="I18" s="122" t="s">
        <v>248</v>
      </c>
      <c r="J18" s="126" t="s">
        <v>319</v>
      </c>
      <c r="K18" s="126" t="s">
        <v>320</v>
      </c>
      <c r="L18" s="122" t="s">
        <v>248</v>
      </c>
    </row>
    <row r="19" spans="1:12" ht="19.5" customHeight="1">
      <c r="A19" s="140" t="s">
        <v>321</v>
      </c>
      <c r="B19" s="126" t="s">
        <v>322</v>
      </c>
      <c r="C19" s="124">
        <v>31476.04</v>
      </c>
      <c r="D19" s="126" t="s">
        <v>323</v>
      </c>
      <c r="E19" s="126" t="s">
        <v>324</v>
      </c>
      <c r="F19" s="124">
        <v>63171</v>
      </c>
      <c r="G19" s="126" t="s">
        <v>325</v>
      </c>
      <c r="H19" s="126" t="s">
        <v>326</v>
      </c>
      <c r="I19" s="122" t="s">
        <v>248</v>
      </c>
      <c r="J19" s="126" t="s">
        <v>327</v>
      </c>
      <c r="K19" s="126" t="s">
        <v>328</v>
      </c>
      <c r="L19" s="122" t="s">
        <v>248</v>
      </c>
    </row>
    <row r="20" spans="1:12" ht="19.5" customHeight="1">
      <c r="A20" s="140" t="s">
        <v>329</v>
      </c>
      <c r="B20" s="126" t="s">
        <v>183</v>
      </c>
      <c r="C20" s="124">
        <v>681139</v>
      </c>
      <c r="D20" s="126" t="s">
        <v>330</v>
      </c>
      <c r="E20" s="126" t="s">
        <v>331</v>
      </c>
      <c r="F20" s="124"/>
      <c r="G20" s="126" t="s">
        <v>332</v>
      </c>
      <c r="H20" s="126" t="s">
        <v>333</v>
      </c>
      <c r="I20" s="122" t="s">
        <v>248</v>
      </c>
      <c r="J20" s="126" t="s">
        <v>334</v>
      </c>
      <c r="K20" s="126" t="s">
        <v>335</v>
      </c>
      <c r="L20" s="122" t="s">
        <v>248</v>
      </c>
    </row>
    <row r="21" spans="1:12" ht="19.5" customHeight="1">
      <c r="A21" s="140" t="s">
        <v>336</v>
      </c>
      <c r="B21" s="126" t="s">
        <v>337</v>
      </c>
      <c r="C21" s="124"/>
      <c r="D21" s="126" t="s">
        <v>338</v>
      </c>
      <c r="E21" s="126" t="s">
        <v>339</v>
      </c>
      <c r="F21" s="124">
        <v>16095</v>
      </c>
      <c r="G21" s="126" t="s">
        <v>340</v>
      </c>
      <c r="H21" s="126" t="s">
        <v>341</v>
      </c>
      <c r="I21" s="122" t="s">
        <v>248</v>
      </c>
      <c r="J21" s="126" t="s">
        <v>342</v>
      </c>
      <c r="K21" s="126" t="s">
        <v>187</v>
      </c>
      <c r="L21" s="124"/>
    </row>
    <row r="22" spans="1:12" ht="19.5" customHeight="1">
      <c r="A22" s="140" t="s">
        <v>343</v>
      </c>
      <c r="B22" s="126" t="s">
        <v>344</v>
      </c>
      <c r="C22" s="124"/>
      <c r="D22" s="126" t="s">
        <v>345</v>
      </c>
      <c r="E22" s="126" t="s">
        <v>346</v>
      </c>
      <c r="F22" s="124"/>
      <c r="G22" s="126" t="s">
        <v>347</v>
      </c>
      <c r="H22" s="126" t="s">
        <v>348</v>
      </c>
      <c r="I22" s="124"/>
      <c r="J22" s="126" t="s">
        <v>349</v>
      </c>
      <c r="K22" s="126" t="s">
        <v>350</v>
      </c>
      <c r="L22" s="124"/>
    </row>
    <row r="23" spans="1:12" ht="19.5" customHeight="1">
      <c r="A23" s="140" t="s">
        <v>351</v>
      </c>
      <c r="B23" s="126" t="s">
        <v>352</v>
      </c>
      <c r="C23" s="124">
        <v>1501686.6</v>
      </c>
      <c r="D23" s="126" t="s">
        <v>353</v>
      </c>
      <c r="E23" s="126" t="s">
        <v>354</v>
      </c>
      <c r="F23" s="124"/>
      <c r="G23" s="126" t="s">
        <v>355</v>
      </c>
      <c r="H23" s="126" t="s">
        <v>256</v>
      </c>
      <c r="I23" s="124"/>
      <c r="J23" s="126" t="s">
        <v>356</v>
      </c>
      <c r="K23" s="126" t="s">
        <v>357</v>
      </c>
      <c r="L23" s="124"/>
    </row>
    <row r="24" spans="1:12" ht="19.5" customHeight="1">
      <c r="A24" s="140" t="s">
        <v>358</v>
      </c>
      <c r="B24" s="126" t="s">
        <v>359</v>
      </c>
      <c r="C24" s="124"/>
      <c r="D24" s="126" t="s">
        <v>360</v>
      </c>
      <c r="E24" s="126" t="s">
        <v>361</v>
      </c>
      <c r="F24" s="124">
        <v>68486.5</v>
      </c>
      <c r="G24" s="126" t="s">
        <v>362</v>
      </c>
      <c r="H24" s="126" t="s">
        <v>264</v>
      </c>
      <c r="I24" s="124"/>
      <c r="J24" s="126" t="s">
        <v>363</v>
      </c>
      <c r="K24" s="126" t="s">
        <v>364</v>
      </c>
      <c r="L24" s="124"/>
    </row>
    <row r="25" spans="1:12" ht="19.5" customHeight="1">
      <c r="A25" s="140" t="s">
        <v>365</v>
      </c>
      <c r="B25" s="126" t="s">
        <v>366</v>
      </c>
      <c r="C25" s="124">
        <v>1284573</v>
      </c>
      <c r="D25" s="126" t="s">
        <v>367</v>
      </c>
      <c r="E25" s="126" t="s">
        <v>368</v>
      </c>
      <c r="F25" s="124">
        <v>15636</v>
      </c>
      <c r="G25" s="126" t="s">
        <v>369</v>
      </c>
      <c r="H25" s="126" t="s">
        <v>272</v>
      </c>
      <c r="I25" s="124"/>
      <c r="J25" s="126" t="s">
        <v>370</v>
      </c>
      <c r="K25" s="126" t="s">
        <v>371</v>
      </c>
      <c r="L25" s="124"/>
    </row>
    <row r="26" spans="1:12" ht="19.5" customHeight="1">
      <c r="A26" s="140" t="s">
        <v>372</v>
      </c>
      <c r="B26" s="126" t="s">
        <v>373</v>
      </c>
      <c r="C26" s="124"/>
      <c r="D26" s="126" t="s">
        <v>374</v>
      </c>
      <c r="E26" s="126" t="s">
        <v>375</v>
      </c>
      <c r="F26" s="124">
        <v>3400</v>
      </c>
      <c r="G26" s="126" t="s">
        <v>376</v>
      </c>
      <c r="H26" s="126" t="s">
        <v>280</v>
      </c>
      <c r="I26" s="124"/>
      <c r="J26" s="126"/>
      <c r="K26" s="126"/>
      <c r="L26" s="148"/>
    </row>
    <row r="27" spans="1:12" ht="19.5" customHeight="1">
      <c r="A27" s="140" t="s">
        <v>377</v>
      </c>
      <c r="B27" s="126" t="s">
        <v>378</v>
      </c>
      <c r="C27" s="124">
        <v>181989.6</v>
      </c>
      <c r="D27" s="126" t="s">
        <v>379</v>
      </c>
      <c r="E27" s="126" t="s">
        <v>380</v>
      </c>
      <c r="F27" s="124"/>
      <c r="G27" s="126" t="s">
        <v>381</v>
      </c>
      <c r="H27" s="126" t="s">
        <v>287</v>
      </c>
      <c r="I27" s="124"/>
      <c r="J27" s="126"/>
      <c r="K27" s="126"/>
      <c r="L27" s="148"/>
    </row>
    <row r="28" spans="1:12" ht="19.5" customHeight="1">
      <c r="A28" s="140" t="s">
        <v>382</v>
      </c>
      <c r="B28" s="126" t="s">
        <v>383</v>
      </c>
      <c r="C28" s="124">
        <v>30124</v>
      </c>
      <c r="D28" s="126" t="s">
        <v>384</v>
      </c>
      <c r="E28" s="126" t="s">
        <v>385</v>
      </c>
      <c r="F28" s="124"/>
      <c r="G28" s="126" t="s">
        <v>386</v>
      </c>
      <c r="H28" s="126" t="s">
        <v>295</v>
      </c>
      <c r="I28" s="124"/>
      <c r="J28" s="126"/>
      <c r="K28" s="126"/>
      <c r="L28" s="148"/>
    </row>
    <row r="29" spans="1:12" ht="19.5" customHeight="1">
      <c r="A29" s="140" t="s">
        <v>387</v>
      </c>
      <c r="B29" s="126" t="s">
        <v>388</v>
      </c>
      <c r="C29" s="124"/>
      <c r="D29" s="126" t="s">
        <v>389</v>
      </c>
      <c r="E29" s="126" t="s">
        <v>390</v>
      </c>
      <c r="F29" s="124">
        <v>8478298.34</v>
      </c>
      <c r="G29" s="126" t="s">
        <v>391</v>
      </c>
      <c r="H29" s="126" t="s">
        <v>303</v>
      </c>
      <c r="I29" s="124"/>
      <c r="J29" s="126"/>
      <c r="K29" s="126"/>
      <c r="L29" s="148"/>
    </row>
    <row r="30" spans="1:12" ht="19.5" customHeight="1">
      <c r="A30" s="140" t="s">
        <v>392</v>
      </c>
      <c r="B30" s="126" t="s">
        <v>393</v>
      </c>
      <c r="C30" s="124"/>
      <c r="D30" s="126" t="s">
        <v>394</v>
      </c>
      <c r="E30" s="126" t="s">
        <v>395</v>
      </c>
      <c r="F30" s="124"/>
      <c r="G30" s="126" t="s">
        <v>396</v>
      </c>
      <c r="H30" s="126" t="s">
        <v>397</v>
      </c>
      <c r="I30" s="124"/>
      <c r="J30" s="126"/>
      <c r="K30" s="126"/>
      <c r="L30" s="148"/>
    </row>
    <row r="31" spans="1:12" ht="19.5" customHeight="1">
      <c r="A31" s="140" t="s">
        <v>398</v>
      </c>
      <c r="B31" s="126" t="s">
        <v>399</v>
      </c>
      <c r="C31" s="124">
        <v>5000</v>
      </c>
      <c r="D31" s="126" t="s">
        <v>400</v>
      </c>
      <c r="E31" s="126" t="s">
        <v>401</v>
      </c>
      <c r="F31" s="124">
        <v>106145.5</v>
      </c>
      <c r="G31" s="126" t="s">
        <v>402</v>
      </c>
      <c r="H31" s="126" t="s">
        <v>403</v>
      </c>
      <c r="I31" s="124"/>
      <c r="J31" s="126"/>
      <c r="K31" s="126"/>
      <c r="L31" s="148"/>
    </row>
    <row r="32" spans="1:12" ht="19.5" customHeight="1">
      <c r="A32" s="140" t="s">
        <v>404</v>
      </c>
      <c r="B32" s="126" t="s">
        <v>405</v>
      </c>
      <c r="C32" s="124"/>
      <c r="D32" s="126" t="s">
        <v>406</v>
      </c>
      <c r="E32" s="126" t="s">
        <v>407</v>
      </c>
      <c r="F32" s="124">
        <v>54410.9</v>
      </c>
      <c r="G32" s="126" t="s">
        <v>408</v>
      </c>
      <c r="H32" s="126" t="s">
        <v>409</v>
      </c>
      <c r="I32" s="124"/>
      <c r="J32" s="126"/>
      <c r="K32" s="126"/>
      <c r="L32" s="148"/>
    </row>
    <row r="33" spans="1:12" ht="19.5" customHeight="1">
      <c r="A33" s="140" t="s">
        <v>410</v>
      </c>
      <c r="B33" s="126" t="s">
        <v>411</v>
      </c>
      <c r="C33" s="124"/>
      <c r="D33" s="126" t="s">
        <v>412</v>
      </c>
      <c r="E33" s="126" t="s">
        <v>413</v>
      </c>
      <c r="F33" s="124">
        <v>84651.83</v>
      </c>
      <c r="G33" s="126" t="s">
        <v>414</v>
      </c>
      <c r="H33" s="126" t="s">
        <v>415</v>
      </c>
      <c r="I33" s="124"/>
      <c r="J33" s="126"/>
      <c r="K33" s="126"/>
      <c r="L33" s="148"/>
    </row>
    <row r="34" spans="1:12" ht="19.5" customHeight="1">
      <c r="A34" s="140" t="s">
        <v>416</v>
      </c>
      <c r="B34" s="126" t="s">
        <v>417</v>
      </c>
      <c r="C34" s="124"/>
      <c r="D34" s="126" t="s">
        <v>418</v>
      </c>
      <c r="E34" s="126" t="s">
        <v>419</v>
      </c>
      <c r="F34" s="124">
        <v>189034</v>
      </c>
      <c r="G34" s="126" t="s">
        <v>420</v>
      </c>
      <c r="H34" s="126" t="s">
        <v>311</v>
      </c>
      <c r="I34" s="124"/>
      <c r="J34" s="126"/>
      <c r="K34" s="126"/>
      <c r="L34" s="148"/>
    </row>
    <row r="35" spans="1:12" ht="19.5" customHeight="1">
      <c r="A35" s="140"/>
      <c r="B35" s="126"/>
      <c r="C35" s="148"/>
      <c r="D35" s="126" t="s">
        <v>421</v>
      </c>
      <c r="E35" s="126" t="s">
        <v>422</v>
      </c>
      <c r="F35" s="124"/>
      <c r="G35" s="126" t="s">
        <v>423</v>
      </c>
      <c r="H35" s="126" t="s">
        <v>318</v>
      </c>
      <c r="I35" s="124"/>
      <c r="J35" s="126"/>
      <c r="K35" s="126"/>
      <c r="L35" s="148"/>
    </row>
    <row r="36" spans="1:12" ht="19.5" customHeight="1">
      <c r="A36" s="140"/>
      <c r="B36" s="126"/>
      <c r="C36" s="148"/>
      <c r="D36" s="126" t="s">
        <v>424</v>
      </c>
      <c r="E36" s="126" t="s">
        <v>425</v>
      </c>
      <c r="F36" s="124">
        <v>43386.27</v>
      </c>
      <c r="G36" s="126" t="s">
        <v>426</v>
      </c>
      <c r="H36" s="126" t="s">
        <v>326</v>
      </c>
      <c r="I36" s="124"/>
      <c r="J36" s="126"/>
      <c r="K36" s="126"/>
      <c r="L36" s="148"/>
    </row>
    <row r="37" spans="1:12" ht="19.5" customHeight="1">
      <c r="A37" s="140"/>
      <c r="B37" s="126"/>
      <c r="C37" s="148"/>
      <c r="D37" s="126" t="s">
        <v>427</v>
      </c>
      <c r="E37" s="126" t="s">
        <v>428</v>
      </c>
      <c r="F37" s="124"/>
      <c r="G37" s="126" t="s">
        <v>429</v>
      </c>
      <c r="H37" s="126" t="s">
        <v>333</v>
      </c>
      <c r="I37" s="124"/>
      <c r="J37" s="126"/>
      <c r="K37" s="126"/>
      <c r="L37" s="148"/>
    </row>
    <row r="38" spans="1:12" ht="19.5" customHeight="1">
      <c r="A38" s="140"/>
      <c r="B38" s="126"/>
      <c r="C38" s="148"/>
      <c r="D38" s="126" t="s">
        <v>430</v>
      </c>
      <c r="E38" s="126" t="s">
        <v>431</v>
      </c>
      <c r="F38" s="124"/>
      <c r="G38" s="126" t="s">
        <v>432</v>
      </c>
      <c r="H38" s="126" t="s">
        <v>433</v>
      </c>
      <c r="I38" s="124"/>
      <c r="J38" s="126"/>
      <c r="K38" s="126"/>
      <c r="L38" s="148"/>
    </row>
    <row r="39" spans="1:12" ht="19.5" customHeight="1">
      <c r="A39" s="140"/>
      <c r="B39" s="126"/>
      <c r="C39" s="148"/>
      <c r="D39" s="126" t="s">
        <v>434</v>
      </c>
      <c r="E39" s="126" t="s">
        <v>435</v>
      </c>
      <c r="F39" s="124"/>
      <c r="G39" s="126"/>
      <c r="H39" s="126"/>
      <c r="I39" s="126"/>
      <c r="J39" s="126"/>
      <c r="K39" s="126"/>
      <c r="L39" s="148"/>
    </row>
    <row r="40" spans="1:12" ht="19.5" customHeight="1">
      <c r="A40" s="140"/>
      <c r="B40" s="126"/>
      <c r="C40" s="148"/>
      <c r="D40" s="126" t="s">
        <v>436</v>
      </c>
      <c r="E40" s="126" t="s">
        <v>437</v>
      </c>
      <c r="F40" s="124"/>
      <c r="G40" s="126"/>
      <c r="H40" s="126"/>
      <c r="I40" s="126"/>
      <c r="J40" s="126"/>
      <c r="K40" s="126"/>
      <c r="L40" s="148"/>
    </row>
    <row r="41" spans="1:12" ht="19.5" customHeight="1">
      <c r="A41" s="140"/>
      <c r="B41" s="126"/>
      <c r="C41" s="148"/>
      <c r="D41" s="126" t="s">
        <v>438</v>
      </c>
      <c r="E41" s="126" t="s">
        <v>439</v>
      </c>
      <c r="F41" s="124"/>
      <c r="G41" s="126"/>
      <c r="H41" s="126"/>
      <c r="I41" s="126"/>
      <c r="J41" s="126"/>
      <c r="K41" s="126"/>
      <c r="L41" s="148"/>
    </row>
    <row r="42" spans="1:12" ht="19.5" customHeight="1">
      <c r="A42" s="149" t="s">
        <v>440</v>
      </c>
      <c r="B42" s="122" t="s">
        <v>440</v>
      </c>
      <c r="C42" s="124">
        <v>12366540.56</v>
      </c>
      <c r="D42" s="122" t="s">
        <v>441</v>
      </c>
      <c r="E42" s="122" t="s">
        <v>441</v>
      </c>
      <c r="F42" s="122" t="s">
        <v>441</v>
      </c>
      <c r="G42" s="122" t="s">
        <v>441</v>
      </c>
      <c r="H42" s="122" t="s">
        <v>441</v>
      </c>
      <c r="I42" s="122" t="s">
        <v>441</v>
      </c>
      <c r="J42" s="122" t="s">
        <v>441</v>
      </c>
      <c r="K42" s="122" t="s">
        <v>441</v>
      </c>
      <c r="L42" s="124">
        <v>9257434.74</v>
      </c>
    </row>
    <row r="43" spans="1:12" ht="19.5" customHeight="1">
      <c r="A43" s="127" t="s">
        <v>442</v>
      </c>
      <c r="B43" s="128" t="s">
        <v>442</v>
      </c>
      <c r="C43" s="128" t="s">
        <v>442</v>
      </c>
      <c r="D43" s="128" t="s">
        <v>442</v>
      </c>
      <c r="E43" s="128" t="s">
        <v>442</v>
      </c>
      <c r="F43" s="128" t="s">
        <v>442</v>
      </c>
      <c r="G43" s="128" t="s">
        <v>442</v>
      </c>
      <c r="H43" s="128" t="s">
        <v>442</v>
      </c>
      <c r="I43" s="128" t="s">
        <v>442</v>
      </c>
      <c r="J43" s="128" t="s">
        <v>442</v>
      </c>
      <c r="K43" s="128" t="s">
        <v>442</v>
      </c>
      <c r="L43" s="128" t="s">
        <v>442</v>
      </c>
    </row>
    <row r="44" spans="1:12" ht="409.5" customHeight="1" hidden="1">
      <c r="A44" s="129"/>
      <c r="B44" s="131"/>
      <c r="C44" s="131"/>
      <c r="D44" s="131"/>
      <c r="E44" s="131"/>
      <c r="F44" s="130"/>
      <c r="G44" s="131"/>
      <c r="H44" s="131"/>
      <c r="I44" s="131"/>
      <c r="J44" s="131"/>
      <c r="K44" s="131"/>
      <c r="L44" s="131"/>
    </row>
  </sheetData>
  <sheetProtection/>
  <mergeCells count="18">
    <mergeCell ref="A6:C6"/>
    <mergeCell ref="D6:L6"/>
    <mergeCell ref="A42:B42"/>
    <mergeCell ref="D42:K42"/>
    <mergeCell ref="A43:L43"/>
    <mergeCell ref="A44:L44"/>
    <mergeCell ref="A7:A8"/>
    <mergeCell ref="B7:B8"/>
    <mergeCell ref="C7:C8"/>
    <mergeCell ref="D7:D8"/>
    <mergeCell ref="E7:E8"/>
    <mergeCell ref="F7:F8"/>
    <mergeCell ref="G7:G8"/>
    <mergeCell ref="H7:H8"/>
    <mergeCell ref="I7:I8"/>
    <mergeCell ref="J7:J8"/>
    <mergeCell ref="K7:K8"/>
    <mergeCell ref="L7:L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6"/>
  <sheetViews>
    <sheetView workbookViewId="0" topLeftCell="A1">
      <selection activeCell="F13" sqref="F1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32"/>
      <c r="B1" s="114"/>
      <c r="C1" s="114"/>
      <c r="D1" s="114"/>
      <c r="E1" s="114"/>
      <c r="F1" s="114"/>
      <c r="G1" s="114"/>
      <c r="H1" s="114"/>
      <c r="I1" s="113" t="s">
        <v>443</v>
      </c>
      <c r="J1" s="114"/>
      <c r="K1" s="114"/>
      <c r="L1" s="114"/>
      <c r="M1" s="114"/>
      <c r="N1" s="114"/>
      <c r="O1" s="114"/>
      <c r="P1" s="114"/>
      <c r="Q1" s="114"/>
    </row>
    <row r="2" spans="1:17" ht="409.5" customHeight="1" hidden="1">
      <c r="A2" s="133"/>
      <c r="B2" s="134"/>
      <c r="C2" s="134"/>
      <c r="D2" s="134"/>
      <c r="E2" s="134"/>
      <c r="F2" s="134"/>
      <c r="G2" s="134"/>
      <c r="H2" s="134"/>
      <c r="I2" s="134"/>
      <c r="J2" s="134"/>
      <c r="K2" s="134"/>
      <c r="L2" s="134"/>
      <c r="M2" s="134"/>
      <c r="N2" s="134"/>
      <c r="O2" s="134"/>
      <c r="P2" s="134"/>
      <c r="Q2" s="145"/>
    </row>
    <row r="3" spans="1:17" ht="15" customHeight="1">
      <c r="A3" s="135" t="s">
        <v>1</v>
      </c>
      <c r="B3" s="117"/>
      <c r="C3" s="117"/>
      <c r="D3" s="117"/>
      <c r="E3" s="117"/>
      <c r="F3" s="117"/>
      <c r="G3" s="117"/>
      <c r="H3" s="117"/>
      <c r="I3" s="143"/>
      <c r="J3" s="117"/>
      <c r="K3" s="117"/>
      <c r="L3" s="117"/>
      <c r="M3" s="117"/>
      <c r="N3" s="117"/>
      <c r="O3" s="117"/>
      <c r="P3" s="117"/>
      <c r="Q3" s="146" t="s">
        <v>2</v>
      </c>
    </row>
    <row r="4" spans="1:17" ht="19.5" customHeight="1">
      <c r="A4" s="136" t="s">
        <v>5</v>
      </c>
      <c r="B4" s="137" t="s">
        <v>5</v>
      </c>
      <c r="C4" s="137" t="s">
        <v>5</v>
      </c>
      <c r="D4" s="137" t="s">
        <v>5</v>
      </c>
      <c r="E4" s="138" t="s">
        <v>229</v>
      </c>
      <c r="F4" s="138" t="s">
        <v>229</v>
      </c>
      <c r="G4" s="138" t="s">
        <v>229</v>
      </c>
      <c r="H4" s="138" t="s">
        <v>230</v>
      </c>
      <c r="I4" s="138" t="s">
        <v>230</v>
      </c>
      <c r="J4" s="138" t="s">
        <v>230</v>
      </c>
      <c r="K4" s="138" t="s">
        <v>231</v>
      </c>
      <c r="L4" s="138" t="s">
        <v>231</v>
      </c>
      <c r="M4" s="138" t="s">
        <v>231</v>
      </c>
      <c r="N4" s="138" t="s">
        <v>232</v>
      </c>
      <c r="O4" s="138" t="s">
        <v>232</v>
      </c>
      <c r="P4" s="138" t="s">
        <v>232</v>
      </c>
      <c r="Q4" s="138" t="s">
        <v>232</v>
      </c>
    </row>
    <row r="5" spans="1:17" ht="19.5" customHeight="1">
      <c r="A5" s="139" t="s">
        <v>112</v>
      </c>
      <c r="B5" s="138" t="s">
        <v>112</v>
      </c>
      <c r="C5" s="138" t="s">
        <v>112</v>
      </c>
      <c r="D5" s="138" t="s">
        <v>113</v>
      </c>
      <c r="E5" s="138" t="s">
        <v>119</v>
      </c>
      <c r="F5" s="138" t="s">
        <v>233</v>
      </c>
      <c r="G5" s="138" t="s">
        <v>234</v>
      </c>
      <c r="H5" s="138" t="s">
        <v>119</v>
      </c>
      <c r="I5" s="138" t="s">
        <v>198</v>
      </c>
      <c r="J5" s="138" t="s">
        <v>199</v>
      </c>
      <c r="K5" s="138" t="s">
        <v>119</v>
      </c>
      <c r="L5" s="138" t="s">
        <v>198</v>
      </c>
      <c r="M5" s="138" t="s">
        <v>199</v>
      </c>
      <c r="N5" s="138" t="s">
        <v>119</v>
      </c>
      <c r="O5" s="138" t="s">
        <v>233</v>
      </c>
      <c r="P5" s="138" t="s">
        <v>234</v>
      </c>
      <c r="Q5" s="138" t="s">
        <v>234</v>
      </c>
    </row>
    <row r="6" spans="1:17" ht="19.5" customHeight="1">
      <c r="A6" s="139" t="s">
        <v>112</v>
      </c>
      <c r="B6" s="138" t="s">
        <v>112</v>
      </c>
      <c r="C6" s="138" t="s">
        <v>112</v>
      </c>
      <c r="D6" s="138" t="s">
        <v>113</v>
      </c>
      <c r="E6" s="138" t="s">
        <v>119</v>
      </c>
      <c r="F6" s="138" t="s">
        <v>233</v>
      </c>
      <c r="G6" s="138" t="s">
        <v>234</v>
      </c>
      <c r="H6" s="138" t="s">
        <v>119</v>
      </c>
      <c r="I6" s="138" t="s">
        <v>198</v>
      </c>
      <c r="J6" s="138" t="s">
        <v>199</v>
      </c>
      <c r="K6" s="138" t="s">
        <v>119</v>
      </c>
      <c r="L6" s="138" t="s">
        <v>198</v>
      </c>
      <c r="M6" s="138" t="s">
        <v>199</v>
      </c>
      <c r="N6" s="138" t="s">
        <v>119</v>
      </c>
      <c r="O6" s="138" t="s">
        <v>233</v>
      </c>
      <c r="P6" s="138" t="s">
        <v>235</v>
      </c>
      <c r="Q6" s="138" t="s">
        <v>236</v>
      </c>
    </row>
    <row r="7" spans="1:17" ht="19.5" customHeight="1">
      <c r="A7" s="139" t="s">
        <v>112</v>
      </c>
      <c r="B7" s="138" t="s">
        <v>112</v>
      </c>
      <c r="C7" s="138" t="s">
        <v>112</v>
      </c>
      <c r="D7" s="138" t="s">
        <v>113</v>
      </c>
      <c r="E7" s="138" t="s">
        <v>119</v>
      </c>
      <c r="F7" s="138" t="s">
        <v>233</v>
      </c>
      <c r="G7" s="138" t="s">
        <v>234</v>
      </c>
      <c r="H7" s="138" t="s">
        <v>119</v>
      </c>
      <c r="I7" s="138" t="s">
        <v>198</v>
      </c>
      <c r="J7" s="138" t="s">
        <v>199</v>
      </c>
      <c r="K7" s="138" t="s">
        <v>119</v>
      </c>
      <c r="L7" s="138" t="s">
        <v>198</v>
      </c>
      <c r="M7" s="138" t="s">
        <v>199</v>
      </c>
      <c r="N7" s="138" t="s">
        <v>119</v>
      </c>
      <c r="O7" s="138" t="s">
        <v>233</v>
      </c>
      <c r="P7" s="138" t="s">
        <v>235</v>
      </c>
      <c r="Q7" s="138" t="s">
        <v>236</v>
      </c>
    </row>
    <row r="8" spans="1:17" ht="19.5" customHeight="1">
      <c r="A8" s="139" t="s">
        <v>116</v>
      </c>
      <c r="B8" s="138" t="s">
        <v>117</v>
      </c>
      <c r="C8" s="138" t="s">
        <v>118</v>
      </c>
      <c r="D8" s="137" t="s">
        <v>9</v>
      </c>
      <c r="E8" s="122" t="s">
        <v>10</v>
      </c>
      <c r="F8" s="122" t="s">
        <v>11</v>
      </c>
      <c r="G8" s="122" t="s">
        <v>19</v>
      </c>
      <c r="H8" s="122" t="s">
        <v>23</v>
      </c>
      <c r="I8" s="122" t="s">
        <v>27</v>
      </c>
      <c r="J8" s="122" t="s">
        <v>31</v>
      </c>
      <c r="K8" s="122" t="s">
        <v>35</v>
      </c>
      <c r="L8" s="122" t="s">
        <v>38</v>
      </c>
      <c r="M8" s="122" t="s">
        <v>41</v>
      </c>
      <c r="N8" s="122" t="s">
        <v>44</v>
      </c>
      <c r="O8" s="122" t="s">
        <v>47</v>
      </c>
      <c r="P8" s="122" t="s">
        <v>50</v>
      </c>
      <c r="Q8" s="122" t="s">
        <v>53</v>
      </c>
    </row>
    <row r="9" spans="1:17" ht="19.5" customHeight="1">
      <c r="A9" s="139" t="s">
        <v>116</v>
      </c>
      <c r="B9" s="138" t="s">
        <v>117</v>
      </c>
      <c r="C9" s="138" t="s">
        <v>118</v>
      </c>
      <c r="D9" s="138" t="s">
        <v>119</v>
      </c>
      <c r="E9" s="124"/>
      <c r="F9" s="124"/>
      <c r="G9" s="124"/>
      <c r="H9" s="124">
        <v>874250</v>
      </c>
      <c r="I9" s="124"/>
      <c r="J9" s="124">
        <v>874250</v>
      </c>
      <c r="K9" s="124">
        <v>284909</v>
      </c>
      <c r="L9" s="124"/>
      <c r="M9" s="124">
        <v>284909</v>
      </c>
      <c r="N9" s="124">
        <v>589341</v>
      </c>
      <c r="O9" s="124"/>
      <c r="P9" s="124">
        <v>589341</v>
      </c>
      <c r="Q9" s="124"/>
    </row>
    <row r="10" spans="1:17" ht="19.5" customHeight="1">
      <c r="A10" s="140" t="s">
        <v>186</v>
      </c>
      <c r="B10" s="126" t="s">
        <v>186</v>
      </c>
      <c r="C10" s="126" t="s">
        <v>186</v>
      </c>
      <c r="D10" s="126" t="s">
        <v>187</v>
      </c>
      <c r="E10" s="124"/>
      <c r="F10" s="124"/>
      <c r="G10" s="124"/>
      <c r="H10" s="124">
        <v>874250</v>
      </c>
      <c r="I10" s="124"/>
      <c r="J10" s="124">
        <v>874250</v>
      </c>
      <c r="K10" s="124">
        <v>284909</v>
      </c>
      <c r="L10" s="124"/>
      <c r="M10" s="124">
        <v>284909</v>
      </c>
      <c r="N10" s="124">
        <v>589341</v>
      </c>
      <c r="O10" s="124"/>
      <c r="P10" s="124">
        <v>589341</v>
      </c>
      <c r="Q10" s="124"/>
    </row>
    <row r="11" spans="1:17" ht="19.5" customHeight="1">
      <c r="A11" s="140" t="s">
        <v>188</v>
      </c>
      <c r="B11" s="126" t="s">
        <v>188</v>
      </c>
      <c r="C11" s="126" t="s">
        <v>188</v>
      </c>
      <c r="D11" s="126" t="s">
        <v>189</v>
      </c>
      <c r="E11" s="124"/>
      <c r="F11" s="124"/>
      <c r="G11" s="124"/>
      <c r="H11" s="124">
        <v>30000</v>
      </c>
      <c r="I11" s="124"/>
      <c r="J11" s="124">
        <v>30000</v>
      </c>
      <c r="K11" s="124">
        <v>30000</v>
      </c>
      <c r="L11" s="124"/>
      <c r="M11" s="124">
        <v>30000</v>
      </c>
      <c r="N11" s="124"/>
      <c r="O11" s="124"/>
      <c r="P11" s="124"/>
      <c r="Q11" s="124"/>
    </row>
    <row r="12" spans="1:17" ht="19.5" customHeight="1">
      <c r="A12" s="140" t="s">
        <v>190</v>
      </c>
      <c r="B12" s="126" t="s">
        <v>190</v>
      </c>
      <c r="C12" s="126" t="s">
        <v>190</v>
      </c>
      <c r="D12" s="126" t="s">
        <v>191</v>
      </c>
      <c r="E12" s="124"/>
      <c r="F12" s="124"/>
      <c r="G12" s="124"/>
      <c r="H12" s="124">
        <v>30000</v>
      </c>
      <c r="I12" s="124"/>
      <c r="J12" s="124">
        <v>30000</v>
      </c>
      <c r="K12" s="124">
        <v>30000</v>
      </c>
      <c r="L12" s="124"/>
      <c r="M12" s="124">
        <v>30000</v>
      </c>
      <c r="N12" s="124"/>
      <c r="O12" s="124"/>
      <c r="P12" s="124"/>
      <c r="Q12" s="124"/>
    </row>
    <row r="13" spans="1:17" ht="19.5" customHeight="1">
      <c r="A13" s="140" t="s">
        <v>192</v>
      </c>
      <c r="B13" s="126" t="s">
        <v>192</v>
      </c>
      <c r="C13" s="126" t="s">
        <v>192</v>
      </c>
      <c r="D13" s="126" t="s">
        <v>193</v>
      </c>
      <c r="E13" s="124"/>
      <c r="F13" s="124"/>
      <c r="G13" s="124"/>
      <c r="H13" s="124">
        <v>844250</v>
      </c>
      <c r="I13" s="124"/>
      <c r="J13" s="124">
        <v>844250</v>
      </c>
      <c r="K13" s="124">
        <v>254909</v>
      </c>
      <c r="L13" s="124"/>
      <c r="M13" s="124">
        <v>254909</v>
      </c>
      <c r="N13" s="124">
        <v>589341</v>
      </c>
      <c r="O13" s="124"/>
      <c r="P13" s="124">
        <v>589341</v>
      </c>
      <c r="Q13" s="124"/>
    </row>
    <row r="14" spans="1:17" ht="19.5" customHeight="1">
      <c r="A14" s="140" t="s">
        <v>194</v>
      </c>
      <c r="B14" s="126" t="s">
        <v>194</v>
      </c>
      <c r="C14" s="126" t="s">
        <v>194</v>
      </c>
      <c r="D14" s="126" t="s">
        <v>195</v>
      </c>
      <c r="E14" s="124"/>
      <c r="F14" s="124"/>
      <c r="G14" s="124"/>
      <c r="H14" s="124">
        <v>844250</v>
      </c>
      <c r="I14" s="124"/>
      <c r="J14" s="124">
        <v>844250</v>
      </c>
      <c r="K14" s="124">
        <v>254909</v>
      </c>
      <c r="L14" s="124"/>
      <c r="M14" s="124">
        <v>254909</v>
      </c>
      <c r="N14" s="124">
        <v>589341</v>
      </c>
      <c r="O14" s="124"/>
      <c r="P14" s="124">
        <v>589341</v>
      </c>
      <c r="Q14" s="124"/>
    </row>
    <row r="15" spans="1:17" ht="19.5" customHeight="1">
      <c r="A15" s="140" t="s">
        <v>444</v>
      </c>
      <c r="B15" s="126" t="s">
        <v>444</v>
      </c>
      <c r="C15" s="126" t="s">
        <v>444</v>
      </c>
      <c r="D15" s="126" t="s">
        <v>444</v>
      </c>
      <c r="E15" s="126" t="s">
        <v>444</v>
      </c>
      <c r="F15" s="126" t="s">
        <v>444</v>
      </c>
      <c r="G15" s="126" t="s">
        <v>444</v>
      </c>
      <c r="H15" s="126" t="s">
        <v>444</v>
      </c>
      <c r="I15" s="126" t="s">
        <v>444</v>
      </c>
      <c r="J15" s="126" t="s">
        <v>444</v>
      </c>
      <c r="K15" s="126" t="s">
        <v>444</v>
      </c>
      <c r="L15" s="126" t="s">
        <v>444</v>
      </c>
      <c r="M15" s="126" t="s">
        <v>444</v>
      </c>
      <c r="N15" s="126" t="s">
        <v>444</v>
      </c>
      <c r="O15" s="126" t="s">
        <v>444</v>
      </c>
      <c r="P15" s="126" t="s">
        <v>444</v>
      </c>
      <c r="Q15" s="126" t="s">
        <v>444</v>
      </c>
    </row>
    <row r="16" spans="1:17" ht="409.5" customHeight="1" hidden="1">
      <c r="A16" s="141"/>
      <c r="B16" s="142"/>
      <c r="C16" s="142"/>
      <c r="D16" s="142"/>
      <c r="E16" s="142"/>
      <c r="F16" s="142"/>
      <c r="G16" s="142"/>
      <c r="H16" s="142"/>
      <c r="I16" s="144"/>
      <c r="J16" s="142"/>
      <c r="K16" s="142"/>
      <c r="L16" s="142"/>
      <c r="M16" s="142"/>
      <c r="N16" s="142"/>
      <c r="O16" s="142"/>
      <c r="P16" s="142"/>
      <c r="Q16" s="142"/>
    </row>
  </sheetData>
  <sheetProtection/>
  <mergeCells count="31">
    <mergeCell ref="A4:D4"/>
    <mergeCell ref="E4:G4"/>
    <mergeCell ref="H4:J4"/>
    <mergeCell ref="K4:M4"/>
    <mergeCell ref="N4:Q4"/>
    <mergeCell ref="P5:Q5"/>
    <mergeCell ref="A10:C10"/>
    <mergeCell ref="A11:C11"/>
    <mergeCell ref="A12:C12"/>
    <mergeCell ref="A13:C13"/>
    <mergeCell ref="A14:C14"/>
    <mergeCell ref="A15:Q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A25" sqref="A25"/>
    </sheetView>
  </sheetViews>
  <sheetFormatPr defaultColWidth="9.140625" defaultRowHeight="12.75"/>
  <cols>
    <col min="1" max="1" width="42.7109375" style="0" customWidth="1"/>
    <col min="2" max="2" width="5.421875" style="0" customWidth="1"/>
    <col min="3" max="4" width="37.28125" style="0" customWidth="1"/>
  </cols>
  <sheetData>
    <row r="1" spans="1:4" ht="24" customHeight="1">
      <c r="A1" s="112"/>
      <c r="B1" s="113" t="s">
        <v>445</v>
      </c>
      <c r="C1" s="114"/>
      <c r="D1" s="114"/>
    </row>
    <row r="2" spans="1:4" ht="13.5">
      <c r="A2" s="115" t="s">
        <v>1</v>
      </c>
      <c r="B2" s="116"/>
      <c r="C2" s="117"/>
      <c r="D2" s="118" t="s">
        <v>2</v>
      </c>
    </row>
    <row r="3" spans="1:4" ht="19.5" customHeight="1">
      <c r="A3" s="119" t="s">
        <v>446</v>
      </c>
      <c r="B3" s="120" t="s">
        <v>6</v>
      </c>
      <c r="C3" s="120" t="s">
        <v>447</v>
      </c>
      <c r="D3" s="120" t="s">
        <v>448</v>
      </c>
    </row>
    <row r="4" spans="1:4" ht="19.5" customHeight="1">
      <c r="A4" s="119" t="s">
        <v>449</v>
      </c>
      <c r="B4" s="120" t="s">
        <v>6</v>
      </c>
      <c r="C4" s="120" t="s">
        <v>10</v>
      </c>
      <c r="D4" s="120" t="s">
        <v>11</v>
      </c>
    </row>
    <row r="5" spans="1:4" ht="19.5" customHeight="1">
      <c r="A5" s="121" t="s">
        <v>450</v>
      </c>
      <c r="B5" s="120" t="s">
        <v>10</v>
      </c>
      <c r="C5" s="122" t="s">
        <v>451</v>
      </c>
      <c r="D5" s="122" t="s">
        <v>451</v>
      </c>
    </row>
    <row r="6" spans="1:4" ht="19.5" customHeight="1">
      <c r="A6" s="121" t="s">
        <v>452</v>
      </c>
      <c r="B6" s="120" t="s">
        <v>11</v>
      </c>
      <c r="C6" s="123">
        <v>250000</v>
      </c>
      <c r="D6" s="124">
        <v>171217.83</v>
      </c>
    </row>
    <row r="7" spans="1:4" ht="19.5" customHeight="1">
      <c r="A7" s="121" t="s">
        <v>453</v>
      </c>
      <c r="B7" s="120" t="s">
        <v>19</v>
      </c>
      <c r="C7" s="123"/>
      <c r="D7" s="124"/>
    </row>
    <row r="8" spans="1:4" ht="19.5" customHeight="1">
      <c r="A8" s="121" t="s">
        <v>454</v>
      </c>
      <c r="B8" s="120" t="s">
        <v>23</v>
      </c>
      <c r="C8" s="123">
        <v>150000</v>
      </c>
      <c r="D8" s="124">
        <v>133821.83</v>
      </c>
    </row>
    <row r="9" spans="1:4" ht="19.5" customHeight="1">
      <c r="A9" s="121" t="s">
        <v>455</v>
      </c>
      <c r="B9" s="120" t="s">
        <v>27</v>
      </c>
      <c r="C9" s="123"/>
      <c r="D9" s="124"/>
    </row>
    <row r="10" spans="1:4" ht="19.5" customHeight="1">
      <c r="A10" s="121" t="s">
        <v>456</v>
      </c>
      <c r="B10" s="120" t="s">
        <v>31</v>
      </c>
      <c r="C10" s="123">
        <v>150000</v>
      </c>
      <c r="D10" s="124">
        <v>133821.83</v>
      </c>
    </row>
    <row r="11" spans="1:4" ht="19.5" customHeight="1">
      <c r="A11" s="121" t="s">
        <v>457</v>
      </c>
      <c r="B11" s="120" t="s">
        <v>35</v>
      </c>
      <c r="C11" s="123">
        <v>100000</v>
      </c>
      <c r="D11" s="124">
        <v>37396</v>
      </c>
    </row>
    <row r="12" spans="1:4" ht="19.5" customHeight="1">
      <c r="A12" s="121" t="s">
        <v>458</v>
      </c>
      <c r="B12" s="120" t="s">
        <v>38</v>
      </c>
      <c r="C12" s="122" t="s">
        <v>451</v>
      </c>
      <c r="D12" s="124">
        <v>37396</v>
      </c>
    </row>
    <row r="13" spans="1:4" ht="19.5" customHeight="1">
      <c r="A13" s="121" t="s">
        <v>459</v>
      </c>
      <c r="B13" s="120" t="s">
        <v>41</v>
      </c>
      <c r="C13" s="122" t="s">
        <v>451</v>
      </c>
      <c r="D13" s="124"/>
    </row>
    <row r="14" spans="1:4" ht="19.5" customHeight="1">
      <c r="A14" s="121" t="s">
        <v>460</v>
      </c>
      <c r="B14" s="120" t="s">
        <v>44</v>
      </c>
      <c r="C14" s="122" t="s">
        <v>451</v>
      </c>
      <c r="D14" s="124"/>
    </row>
    <row r="15" spans="1:4" ht="19.5" customHeight="1">
      <c r="A15" s="121" t="s">
        <v>461</v>
      </c>
      <c r="B15" s="120" t="s">
        <v>47</v>
      </c>
      <c r="C15" s="122" t="s">
        <v>451</v>
      </c>
      <c r="D15" s="122" t="s">
        <v>451</v>
      </c>
    </row>
    <row r="16" spans="1:4" ht="19.5" customHeight="1">
      <c r="A16" s="121" t="s">
        <v>462</v>
      </c>
      <c r="B16" s="120" t="s">
        <v>50</v>
      </c>
      <c r="C16" s="122" t="s">
        <v>451</v>
      </c>
      <c r="D16" s="125"/>
    </row>
    <row r="17" spans="1:4" ht="19.5" customHeight="1">
      <c r="A17" s="121" t="s">
        <v>463</v>
      </c>
      <c r="B17" s="120" t="s">
        <v>53</v>
      </c>
      <c r="C17" s="122" t="s">
        <v>451</v>
      </c>
      <c r="D17" s="125"/>
    </row>
    <row r="18" spans="1:4" ht="19.5" customHeight="1">
      <c r="A18" s="121" t="s">
        <v>464</v>
      </c>
      <c r="B18" s="120" t="s">
        <v>56</v>
      </c>
      <c r="C18" s="122" t="s">
        <v>451</v>
      </c>
      <c r="D18" s="125"/>
    </row>
    <row r="19" spans="1:4" ht="19.5" customHeight="1">
      <c r="A19" s="121" t="s">
        <v>465</v>
      </c>
      <c r="B19" s="120" t="s">
        <v>59</v>
      </c>
      <c r="C19" s="122" t="s">
        <v>451</v>
      </c>
      <c r="D19" s="125">
        <v>3</v>
      </c>
    </row>
    <row r="20" spans="1:4" ht="19.5" customHeight="1">
      <c r="A20" s="121" t="s">
        <v>466</v>
      </c>
      <c r="B20" s="120" t="s">
        <v>62</v>
      </c>
      <c r="C20" s="122" t="s">
        <v>451</v>
      </c>
      <c r="D20" s="125">
        <v>35</v>
      </c>
    </row>
    <row r="21" spans="1:4" ht="19.5" customHeight="1">
      <c r="A21" s="121" t="s">
        <v>467</v>
      </c>
      <c r="B21" s="120" t="s">
        <v>65</v>
      </c>
      <c r="C21" s="122" t="s">
        <v>451</v>
      </c>
      <c r="D21" s="125"/>
    </row>
    <row r="22" spans="1:4" ht="19.5" customHeight="1">
      <c r="A22" s="121" t="s">
        <v>468</v>
      </c>
      <c r="B22" s="120" t="s">
        <v>68</v>
      </c>
      <c r="C22" s="122" t="s">
        <v>451</v>
      </c>
      <c r="D22" s="125">
        <v>751</v>
      </c>
    </row>
    <row r="23" spans="1:4" ht="19.5" customHeight="1">
      <c r="A23" s="121" t="s">
        <v>469</v>
      </c>
      <c r="B23" s="120" t="s">
        <v>71</v>
      </c>
      <c r="C23" s="122" t="s">
        <v>451</v>
      </c>
      <c r="D23" s="125"/>
    </row>
    <row r="24" spans="1:4" ht="19.5" customHeight="1">
      <c r="A24" s="121" t="s">
        <v>470</v>
      </c>
      <c r="B24" s="120" t="s">
        <v>74</v>
      </c>
      <c r="C24" s="122" t="s">
        <v>451</v>
      </c>
      <c r="D24" s="125"/>
    </row>
    <row r="25" spans="1:4" ht="19.5" customHeight="1">
      <c r="A25" s="121" t="s">
        <v>471</v>
      </c>
      <c r="B25" s="120" t="s">
        <v>77</v>
      </c>
      <c r="C25" s="122" t="s">
        <v>451</v>
      </c>
      <c r="D25" s="125"/>
    </row>
    <row r="26" spans="1:4" ht="19.5" customHeight="1">
      <c r="A26" s="121" t="s">
        <v>472</v>
      </c>
      <c r="B26" s="120" t="s">
        <v>80</v>
      </c>
      <c r="C26" s="122" t="s">
        <v>451</v>
      </c>
      <c r="D26" s="124">
        <v>9257434.74</v>
      </c>
    </row>
    <row r="27" spans="1:4" ht="19.5" customHeight="1">
      <c r="A27" s="121" t="s">
        <v>473</v>
      </c>
      <c r="B27" s="120" t="s">
        <v>83</v>
      </c>
      <c r="C27" s="122" t="s">
        <v>451</v>
      </c>
      <c r="D27" s="124">
        <v>9257434.74</v>
      </c>
    </row>
    <row r="28" spans="1:4" ht="19.5" customHeight="1">
      <c r="A28" s="121" t="s">
        <v>474</v>
      </c>
      <c r="B28" s="120" t="s">
        <v>86</v>
      </c>
      <c r="C28" s="122" t="s">
        <v>451</v>
      </c>
      <c r="D28" s="124"/>
    </row>
    <row r="29" spans="1:4" ht="19.5" customHeight="1">
      <c r="A29" s="119" t="s">
        <v>475</v>
      </c>
      <c r="B29" s="120" t="s">
        <v>90</v>
      </c>
      <c r="C29" s="126"/>
      <c r="D29" s="126"/>
    </row>
    <row r="30" spans="1:4" ht="59.25" customHeight="1">
      <c r="A30" s="127" t="s">
        <v>476</v>
      </c>
      <c r="B30" s="128" t="s">
        <v>476</v>
      </c>
      <c r="C30" s="128" t="s">
        <v>476</v>
      </c>
      <c r="D30" s="128" t="s">
        <v>476</v>
      </c>
    </row>
    <row r="31" spans="1:4" ht="39" customHeight="1">
      <c r="A31" s="127" t="s">
        <v>477</v>
      </c>
      <c r="B31" s="128" t="s">
        <v>477</v>
      </c>
      <c r="C31" s="128" t="s">
        <v>477</v>
      </c>
      <c r="D31" s="128" t="s">
        <v>477</v>
      </c>
    </row>
    <row r="32" spans="1:4" ht="409.5" customHeight="1" hidden="1">
      <c r="A32" s="129"/>
      <c r="B32" s="130"/>
      <c r="C32" s="131"/>
      <c r="D32" s="131"/>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scale="74"/>
</worksheet>
</file>

<file path=xl/worksheets/sheet9.xml><?xml version="1.0" encoding="utf-8"?>
<worksheet xmlns="http://schemas.openxmlformats.org/spreadsheetml/2006/main" xmlns:r="http://schemas.openxmlformats.org/officeDocument/2006/relationships">
  <dimension ref="A1:I20"/>
  <sheetViews>
    <sheetView zoomScaleSheetLayoutView="100" workbookViewId="0" topLeftCell="A1">
      <selection activeCell="J6" sqref="J6"/>
    </sheetView>
  </sheetViews>
  <sheetFormatPr defaultColWidth="10.00390625" defaultRowHeight="12.75"/>
  <cols>
    <col min="1" max="2" width="14.7109375" style="40" customWidth="1"/>
    <col min="3" max="3" width="18.57421875" style="40" customWidth="1"/>
    <col min="4" max="4" width="11.8515625" style="40" customWidth="1"/>
    <col min="5" max="5" width="11.57421875" style="40" customWidth="1"/>
    <col min="6" max="6" width="12.00390625" style="40" customWidth="1"/>
    <col min="7" max="8" width="10.00390625" style="40" customWidth="1"/>
    <col min="9" max="9" width="12.00390625" style="40" customWidth="1"/>
    <col min="10" max="16384" width="10.00390625" style="40" customWidth="1"/>
  </cols>
  <sheetData>
    <row r="1" spans="1:9" s="40" customFormat="1" ht="30" customHeight="1">
      <c r="A1" s="42" t="s">
        <v>478</v>
      </c>
      <c r="B1" s="42"/>
      <c r="C1" s="42"/>
      <c r="D1" s="42"/>
      <c r="E1" s="42"/>
      <c r="F1" s="42"/>
      <c r="G1" s="42"/>
      <c r="H1" s="42"/>
      <c r="I1" s="42"/>
    </row>
    <row r="2" spans="1:9" s="41" customFormat="1" ht="12">
      <c r="A2" s="42"/>
      <c r="B2" s="42"/>
      <c r="D2" s="42"/>
      <c r="E2" s="42"/>
      <c r="F2" s="42"/>
      <c r="I2" s="55"/>
    </row>
    <row r="3" spans="1:9" s="41" customFormat="1" ht="18.75" customHeight="1">
      <c r="A3" s="5" t="s">
        <v>1</v>
      </c>
      <c r="B3" s="5"/>
      <c r="I3" s="55" t="s">
        <v>479</v>
      </c>
    </row>
    <row r="4" spans="1:9" s="40" customFormat="1" ht="30" customHeight="1">
      <c r="A4" s="43" t="s">
        <v>480</v>
      </c>
      <c r="B4" s="43"/>
      <c r="C4" s="44" t="s">
        <v>481</v>
      </c>
      <c r="D4" s="45"/>
      <c r="E4" s="45"/>
      <c r="F4" s="45"/>
      <c r="G4" s="45"/>
      <c r="H4" s="45"/>
      <c r="I4" s="56"/>
    </row>
    <row r="5" spans="1:9" s="40" customFormat="1" ht="25.5" customHeight="1">
      <c r="A5" s="43" t="s">
        <v>482</v>
      </c>
      <c r="B5" s="43"/>
      <c r="C5" s="43" t="s">
        <v>483</v>
      </c>
      <c r="D5" s="43"/>
      <c r="E5" s="43"/>
      <c r="F5" s="43" t="s">
        <v>484</v>
      </c>
      <c r="G5" s="43" t="s">
        <v>483</v>
      </c>
      <c r="H5" s="43"/>
      <c r="I5" s="43"/>
    </row>
    <row r="6" spans="1:9" s="40" customFormat="1" ht="79.5" customHeight="1">
      <c r="A6" s="43" t="s">
        <v>485</v>
      </c>
      <c r="B6" s="43"/>
      <c r="C6" s="43"/>
      <c r="D6" s="43" t="s">
        <v>486</v>
      </c>
      <c r="E6" s="43" t="s">
        <v>487</v>
      </c>
      <c r="F6" s="43" t="s">
        <v>488</v>
      </c>
      <c r="G6" s="43" t="s">
        <v>489</v>
      </c>
      <c r="H6" s="43" t="s">
        <v>490</v>
      </c>
      <c r="I6" s="43" t="s">
        <v>491</v>
      </c>
    </row>
    <row r="7" spans="1:9" s="40" customFormat="1" ht="26.25" customHeight="1">
      <c r="A7" s="43"/>
      <c r="B7" s="43"/>
      <c r="C7" s="46" t="s">
        <v>492</v>
      </c>
      <c r="D7" s="46">
        <v>0</v>
      </c>
      <c r="E7" s="43">
        <v>45.829834</v>
      </c>
      <c r="F7" s="46">
        <v>45.829834</v>
      </c>
      <c r="G7" s="43">
        <v>10</v>
      </c>
      <c r="H7" s="46">
        <f>F7/E7</f>
        <v>1</v>
      </c>
      <c r="I7" s="46">
        <f>H7*G7</f>
        <v>10</v>
      </c>
    </row>
    <row r="8" spans="1:9" s="40" customFormat="1" ht="26.25" customHeight="1">
      <c r="A8" s="43"/>
      <c r="B8" s="43"/>
      <c r="C8" s="46" t="s">
        <v>493</v>
      </c>
      <c r="D8" s="46">
        <v>0</v>
      </c>
      <c r="E8" s="43">
        <v>45.829834</v>
      </c>
      <c r="F8" s="46">
        <v>45.829834</v>
      </c>
      <c r="G8" s="43" t="s">
        <v>451</v>
      </c>
      <c r="H8" s="46"/>
      <c r="I8" s="43" t="s">
        <v>451</v>
      </c>
    </row>
    <row r="9" spans="1:9" s="40" customFormat="1" ht="26.25" customHeight="1">
      <c r="A9" s="43"/>
      <c r="B9" s="43"/>
      <c r="C9" s="46" t="s">
        <v>494</v>
      </c>
      <c r="D9" s="46">
        <v>0</v>
      </c>
      <c r="E9" s="43">
        <v>0</v>
      </c>
      <c r="F9" s="46">
        <v>0</v>
      </c>
      <c r="G9" s="43" t="s">
        <v>451</v>
      </c>
      <c r="H9" s="46"/>
      <c r="I9" s="43" t="s">
        <v>451</v>
      </c>
    </row>
    <row r="10" spans="1:9" s="40" customFormat="1" ht="26.25" customHeight="1">
      <c r="A10" s="43"/>
      <c r="B10" s="43"/>
      <c r="C10" s="46" t="s">
        <v>495</v>
      </c>
      <c r="D10" s="46">
        <v>0</v>
      </c>
      <c r="E10" s="43">
        <v>0</v>
      </c>
      <c r="F10" s="46">
        <v>0</v>
      </c>
      <c r="G10" s="43" t="s">
        <v>451</v>
      </c>
      <c r="H10" s="46"/>
      <c r="I10" s="43" t="s">
        <v>451</v>
      </c>
    </row>
    <row r="11" spans="1:9" s="40" customFormat="1" ht="24" customHeight="1">
      <c r="A11" s="43" t="s">
        <v>496</v>
      </c>
      <c r="B11" s="43" t="s">
        <v>497</v>
      </c>
      <c r="C11" s="43"/>
      <c r="D11" s="43"/>
      <c r="E11" s="43"/>
      <c r="F11" s="43" t="s">
        <v>498</v>
      </c>
      <c r="G11" s="43"/>
      <c r="H11" s="43"/>
      <c r="I11" s="43"/>
    </row>
    <row r="12" spans="1:9" s="40" customFormat="1" ht="66.75" customHeight="1">
      <c r="A12" s="43"/>
      <c r="B12" s="43" t="s">
        <v>499</v>
      </c>
      <c r="C12" s="43"/>
      <c r="D12" s="43"/>
      <c r="E12" s="43"/>
      <c r="F12" s="43" t="s">
        <v>500</v>
      </c>
      <c r="G12" s="43"/>
      <c r="H12" s="43"/>
      <c r="I12" s="43"/>
    </row>
    <row r="13" spans="1:9" s="40" customFormat="1" ht="36" customHeight="1">
      <c r="A13" s="48" t="s">
        <v>501</v>
      </c>
      <c r="B13" s="43" t="s">
        <v>502</v>
      </c>
      <c r="C13" s="43" t="s">
        <v>503</v>
      </c>
      <c r="D13" s="43" t="s">
        <v>504</v>
      </c>
      <c r="E13" s="43" t="s">
        <v>505</v>
      </c>
      <c r="F13" s="43" t="s">
        <v>506</v>
      </c>
      <c r="G13" s="43" t="s">
        <v>489</v>
      </c>
      <c r="H13" s="43" t="s">
        <v>491</v>
      </c>
      <c r="I13" s="43" t="s">
        <v>507</v>
      </c>
    </row>
    <row r="14" spans="1:9" ht="43.5" customHeight="1">
      <c r="A14" s="48"/>
      <c r="B14" s="43" t="s">
        <v>508</v>
      </c>
      <c r="C14" s="43" t="s">
        <v>509</v>
      </c>
      <c r="D14" s="49" t="s">
        <v>510</v>
      </c>
      <c r="E14" s="49">
        <v>34</v>
      </c>
      <c r="F14" s="43">
        <v>34</v>
      </c>
      <c r="G14" s="43">
        <v>20</v>
      </c>
      <c r="H14" s="43">
        <v>20</v>
      </c>
      <c r="I14" s="43"/>
    </row>
    <row r="15" spans="1:9" ht="43.5" customHeight="1">
      <c r="A15" s="48"/>
      <c r="B15" s="43"/>
      <c r="C15" s="43" t="s">
        <v>511</v>
      </c>
      <c r="D15" s="49" t="s">
        <v>512</v>
      </c>
      <c r="E15" s="52">
        <v>1</v>
      </c>
      <c r="F15" s="51">
        <v>1</v>
      </c>
      <c r="G15" s="43">
        <v>30</v>
      </c>
      <c r="H15" s="43">
        <v>30</v>
      </c>
      <c r="I15" s="43"/>
    </row>
    <row r="16" spans="1:9" ht="43.5" customHeight="1">
      <c r="A16" s="48"/>
      <c r="B16" s="43" t="s">
        <v>513</v>
      </c>
      <c r="C16" s="43" t="s">
        <v>514</v>
      </c>
      <c r="D16" s="49" t="s">
        <v>515</v>
      </c>
      <c r="E16" s="49" t="s">
        <v>516</v>
      </c>
      <c r="F16" s="51">
        <v>1</v>
      </c>
      <c r="G16" s="43">
        <v>15</v>
      </c>
      <c r="H16" s="43">
        <v>15</v>
      </c>
      <c r="I16" s="43"/>
    </row>
    <row r="17" spans="1:9" ht="43.5" customHeight="1">
      <c r="A17" s="48"/>
      <c r="B17" s="43"/>
      <c r="C17" s="43" t="s">
        <v>517</v>
      </c>
      <c r="D17" s="49" t="s">
        <v>518</v>
      </c>
      <c r="E17" s="49" t="s">
        <v>516</v>
      </c>
      <c r="F17" s="51">
        <v>1</v>
      </c>
      <c r="G17" s="43">
        <v>15</v>
      </c>
      <c r="H17" s="43">
        <v>15</v>
      </c>
      <c r="I17" s="43"/>
    </row>
    <row r="18" spans="1:9" ht="43.5" customHeight="1">
      <c r="A18" s="48"/>
      <c r="B18" s="58" t="s">
        <v>519</v>
      </c>
      <c r="C18" s="58" t="s">
        <v>520</v>
      </c>
      <c r="D18" s="43" t="s">
        <v>521</v>
      </c>
      <c r="E18" s="51" t="s">
        <v>522</v>
      </c>
      <c r="F18" s="51">
        <v>1</v>
      </c>
      <c r="G18" s="43">
        <v>10</v>
      </c>
      <c r="H18" s="43">
        <v>10</v>
      </c>
      <c r="I18" s="43"/>
    </row>
    <row r="19" spans="1:9" ht="25.5" customHeight="1">
      <c r="A19" s="43" t="s">
        <v>523</v>
      </c>
      <c r="B19" s="43"/>
      <c r="C19" s="43"/>
      <c r="D19" s="43" t="s">
        <v>524</v>
      </c>
      <c r="E19" s="53"/>
      <c r="F19" s="53"/>
      <c r="G19" s="53"/>
      <c r="H19" s="53"/>
      <c r="I19" s="53"/>
    </row>
    <row r="20" spans="1:9" ht="25.5" customHeight="1">
      <c r="A20" s="43" t="s">
        <v>525</v>
      </c>
      <c r="B20" s="43"/>
      <c r="C20" s="43"/>
      <c r="D20" s="43"/>
      <c r="E20" s="43"/>
      <c r="F20" s="43"/>
      <c r="G20" s="43">
        <v>100</v>
      </c>
      <c r="H20" s="43">
        <v>100</v>
      </c>
      <c r="I20" s="43" t="s">
        <v>526</v>
      </c>
    </row>
    <row r="41" ht="48" customHeight="1"/>
    <row r="42" ht="33" customHeight="1"/>
  </sheetData>
  <sheetProtection/>
  <mergeCells count="19">
    <mergeCell ref="A1:I1"/>
    <mergeCell ref="A3:B3"/>
    <mergeCell ref="A4:B4"/>
    <mergeCell ref="C4:I4"/>
    <mergeCell ref="A5:B5"/>
    <mergeCell ref="C5:E5"/>
    <mergeCell ref="G5:I5"/>
    <mergeCell ref="B11:E11"/>
    <mergeCell ref="F11:I11"/>
    <mergeCell ref="B12:E12"/>
    <mergeCell ref="F12:I12"/>
    <mergeCell ref="A19:C19"/>
    <mergeCell ref="D19:I19"/>
    <mergeCell ref="A20:F20"/>
    <mergeCell ref="A11:A12"/>
    <mergeCell ref="A13:A18"/>
    <mergeCell ref="B14:B15"/>
    <mergeCell ref="B16:B17"/>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2020-10-09T00:45:06Z</dcterms:created>
  <dcterms:modified xsi:type="dcterms:W3CDTF">2023-04-07T07:50:30Z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ies>
</file>