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00" activeTab="6"/>
  </bookViews>
  <sheets>
    <sheet name="附01表" sheetId="1" r:id="rId1"/>
    <sheet name="附02表" sheetId="2" r:id="rId2"/>
    <sheet name="附03表" sheetId="3" r:id="rId3"/>
    <sheet name="附04表" sheetId="4" r:id="rId4"/>
    <sheet name="附05表" sheetId="5" r:id="rId5"/>
    <sheet name="附表06表" sheetId="6" r:id="rId6"/>
    <sheet name="附表07表" sheetId="7" r:id="rId7"/>
  </sheets>
  <externalReferences>
    <externalReference r:id="rId10"/>
  </externalReferences>
  <definedNames>
    <definedName name="_xlnm.Print_Area" localSheetId="2">'附03表'!$A$1:$F$53</definedName>
    <definedName name="_xlnm.Print_Titles" localSheetId="2">'附03表'!$1:$6</definedName>
  </definedNames>
  <calcPr fullCalcOnLoad="1"/>
</workbook>
</file>

<file path=xl/sharedStrings.xml><?xml version="1.0" encoding="utf-8"?>
<sst xmlns="http://schemas.openxmlformats.org/spreadsheetml/2006/main" count="715" uniqueCount="683">
  <si>
    <t>附01表</t>
  </si>
  <si>
    <r>
      <t>勐海县2014年地方财政预算收支执行情况表</t>
    </r>
    <r>
      <rPr>
        <sz val="14"/>
        <rFont val="宋体"/>
        <family val="0"/>
      </rPr>
      <t>（表一）</t>
    </r>
  </si>
  <si>
    <t>单位:万元</t>
  </si>
  <si>
    <t>科目编码</t>
  </si>
  <si>
    <t>科目名称</t>
  </si>
  <si>
    <t>2013年决算数</t>
  </si>
  <si>
    <t>2014年决算数</t>
  </si>
  <si>
    <t>比上年决算数增长%</t>
  </si>
  <si>
    <t>公共财政预算收入合计</t>
  </si>
  <si>
    <t xml:space="preserve">  税收收入</t>
  </si>
  <si>
    <t xml:space="preserve">    国内增值税（含改征增值税）</t>
  </si>
  <si>
    <t xml:space="preserve">    营业税</t>
  </si>
  <si>
    <t xml:space="preserve">    企业所得税</t>
  </si>
  <si>
    <t>10106</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</si>
  <si>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</si>
  <si>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</si>
  <si>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</si>
  <si>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</si>
  <si>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</si>
  <si>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</si>
  <si>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</si>
  <si>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</si>
  <si>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</si>
  <si>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</si>
  <si>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非税收入</t>
  </si>
  <si>
    <t xml:space="preserve">    专项收入</t>
  </si>
  <si>
    <t xml:space="preserve">    行政事业性收费收入</t>
  </si>
  <si>
    <t xml:space="preserve">    罚没收入</t>
  </si>
  <si>
    <t xml:space="preserve">    国有资源(资产)有偿使用收入</t>
  </si>
  <si>
    <t xml:space="preserve">    其他收入</t>
  </si>
  <si>
    <t>政府性基金预算收入合计</t>
  </si>
  <si>
    <t xml:space="preserve">     育林基金收入</t>
  </si>
  <si>
    <t xml:space="preserve">     森林植被恢复费</t>
  </si>
  <si>
    <t xml:space="preserve">     残疾人就业保障金收入</t>
  </si>
  <si>
    <t xml:space="preserve">     政府住房基金收入</t>
  </si>
  <si>
    <t xml:space="preserve">     国有土地收益基金收入</t>
  </si>
  <si>
    <t xml:space="preserve">     农业土地开发资金收入</t>
  </si>
  <si>
    <t xml:space="preserve">     国有土地使用权出让收入</t>
  </si>
  <si>
    <t>公共财政预算支出合计</t>
  </si>
  <si>
    <t xml:space="preserve">  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</si>
  <si>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</si>
  <si>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</si>
  <si>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</si>
  <si>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</si>
  <si>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</si>
  <si>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</si>
  <si>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审计事务</t>
  </si>
  <si>
    <t xml:space="preserve">    海关事务</t>
  </si>
  <si>
    <t xml:space="preserve">    人力资源事务</t>
  </si>
  <si>
    <t xml:space="preserve">    纪检监察事务</t>
  </si>
  <si>
    <t xml:space="preserve">    人口与计划生育事务</t>
  </si>
  <si>
    <t xml:space="preserve">    商贸事务</t>
  </si>
  <si>
    <t xml:space="preserve">    工商行政管理事务</t>
  </si>
  <si>
    <t xml:space="preserve">    质量技术监督与检验检疫事务</t>
  </si>
  <si>
    <t xml:space="preserve">    民族事务</t>
  </si>
  <si>
    <t xml:space="preserve">    宗教事务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</si>
  <si>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</si>
  <si>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</si>
  <si>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</si>
  <si>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</si>
  <si>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</si>
  <si>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</si>
  <si>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</si>
  <si>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其他共产党事务支出</t>
  </si>
  <si>
    <t xml:space="preserve">    其他一般公共服务支出(款)</t>
  </si>
  <si>
    <t xml:space="preserve">  外交支出</t>
  </si>
  <si>
    <t xml:space="preserve">    外交管理事务</t>
  </si>
  <si>
    <t xml:space="preserve">  国防支出</t>
  </si>
  <si>
    <t xml:space="preserve">    国防动员</t>
  </si>
  <si>
    <t xml:space="preserve">    其他国防支出（款）</t>
  </si>
  <si>
    <t xml:space="preserve">  公共安全支出</t>
  </si>
  <si>
    <t xml:space="preserve">    武装警察</t>
  </si>
  <si>
    <t xml:space="preserve">    公安</t>
  </si>
  <si>
    <t xml:space="preserve">    国家安全</t>
  </si>
  <si>
    <t xml:space="preserve">    检察</t>
  </si>
  <si>
    <t xml:space="preserve">    法院</t>
  </si>
  <si>
    <t xml:space="preserve">    司法</t>
  </si>
  <si>
    <t xml:space="preserve">  教育支出</t>
  </si>
  <si>
    <t xml:space="preserve">    教育管理事务</t>
  </si>
  <si>
    <t xml:space="preserve">    普通教育</t>
  </si>
  <si>
    <t xml:space="preserve">    职业教育</t>
  </si>
  <si>
    <t xml:space="preserve">    特殊教育</t>
  </si>
  <si>
    <t xml:space="preserve">    进修及培训</t>
  </si>
  <si>
    <t xml:space="preserve">    教育费附加安排的支出</t>
  </si>
  <si>
    <t xml:space="preserve">    其他教育支出（款）</t>
  </si>
  <si>
    <t xml:space="preserve">  科学技术支出</t>
  </si>
  <si>
    <t xml:space="preserve">    科学技术管理事务</t>
  </si>
  <si>
    <t xml:space="preserve">    技术研究与开发</t>
  </si>
  <si>
    <t xml:space="preserve">    科技条件与服务</t>
  </si>
  <si>
    <t xml:space="preserve">    科学技术普及</t>
  </si>
  <si>
    <t xml:space="preserve">    其他科学技术支出</t>
  </si>
  <si>
    <t xml:space="preserve">  文化体育与传媒支出</t>
  </si>
  <si>
    <t xml:space="preserve">    文化</t>
  </si>
  <si>
    <t xml:space="preserve">    文物</t>
  </si>
  <si>
    <t xml:space="preserve">    体育</t>
  </si>
  <si>
    <t xml:space="preserve">    广播影视</t>
  </si>
  <si>
    <t xml:space="preserve">    新闻出版</t>
  </si>
  <si>
    <t xml:space="preserve">    其他文化体育与传媒支出(款)</t>
  </si>
  <si>
    <t xml:space="preserve">  社会保障和就业支出</t>
  </si>
  <si>
    <t xml:space="preserve">    人力资源和社会保障管理事务</t>
  </si>
  <si>
    <t xml:space="preserve">    民政管理事务</t>
  </si>
  <si>
    <t xml:space="preserve">    财政对社会保险基金的补助</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</si>
  <si>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</si>
  <si>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</si>
  <si>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</si>
  <si>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</si>
  <si>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</si>
  <si>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</si>
  <si>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</si>
  <si>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城市居民最低生活保障</t>
  </si>
  <si>
    <t xml:space="preserve">    其他城市生活救助</t>
  </si>
  <si>
    <t xml:space="preserve">    自然灾害生活救助</t>
  </si>
  <si>
    <t xml:space="preserve">    红十字事业</t>
  </si>
  <si>
    <t xml:space="preserve">    农村最低生活保障</t>
  </si>
  <si>
    <t xml:space="preserve">    其他农村生活救助</t>
  </si>
  <si>
    <t xml:space="preserve">    补充道路交通事故社会救助基金</t>
  </si>
  <si>
    <t xml:space="preserve">    其他社会保障和就业支出(款)</t>
  </si>
  <si>
    <t xml:space="preserve">  医疗卫生与计划生育支出</t>
  </si>
  <si>
    <t xml:space="preserve">    医疗卫生管理事务</t>
  </si>
  <si>
    <t xml:space="preserve">    公立医院</t>
  </si>
  <si>
    <t xml:space="preserve">    基层医疗卫生机构</t>
  </si>
  <si>
    <t xml:space="preserve">    公共卫生</t>
  </si>
  <si>
    <t xml:space="preserve">    医疗保障</t>
  </si>
  <si>
    <t xml:space="preserve">    中医药</t>
  </si>
  <si>
    <t xml:space="preserve">    食品和药品监督管理事务</t>
  </si>
  <si>
    <t xml:space="preserve">    其他医疗卫生支出（款）</t>
  </si>
  <si>
    <t xml:space="preserve">  节能环保支出</t>
  </si>
  <si>
    <t xml:space="preserve">    环境保护管理事务</t>
  </si>
  <si>
    <t xml:space="preserve">    污染防治</t>
  </si>
  <si>
    <t xml:space="preserve">    自然生态保护</t>
  </si>
  <si>
    <t xml:space="preserve">    天然林保护</t>
  </si>
  <si>
    <t xml:space="preserve">    退耕还林</t>
  </si>
  <si>
    <t xml:space="preserve">    能源节约利用（款）</t>
  </si>
  <si>
    <t xml:space="preserve">    可再生能源（款）</t>
  </si>
  <si>
    <t xml:space="preserve">  城乡社区支出</t>
  </si>
  <si>
    <t xml:space="preserve">    城乡社区管理事务</t>
  </si>
  <si>
    <t xml:space="preserve">    城乡社区规划与管理（款）</t>
  </si>
  <si>
    <t xml:space="preserve">    城乡社区公共设施</t>
  </si>
  <si>
    <t xml:space="preserve">    城乡社区环境卫生（款）</t>
  </si>
  <si>
    <t xml:space="preserve">  农林水支出</t>
  </si>
  <si>
    <t xml:space="preserve">    农业</t>
  </si>
  <si>
    <t xml:space="preserve">    林业</t>
  </si>
  <si>
    <t xml:space="preserve">    水利</t>
  </si>
  <si>
    <t xml:space="preserve">    扶贫</t>
  </si>
  <si>
    <t xml:space="preserve">    农业综合开发</t>
  </si>
  <si>
    <t xml:space="preserve">    农村综合改革</t>
  </si>
  <si>
    <t xml:space="preserve">    促进金融支农支出</t>
  </si>
  <si>
    <t xml:space="preserve">    其他农林水事务支出（款）</t>
  </si>
  <si>
    <t xml:space="preserve">  交通运输支出</t>
  </si>
  <si>
    <t xml:space="preserve">    公路水路运输</t>
  </si>
  <si>
    <t xml:space="preserve">    石油价格改革对交通运输的补贴</t>
  </si>
  <si>
    <t xml:space="preserve">    车辆购置税支出</t>
  </si>
  <si>
    <t xml:space="preserve">  资源勘探信息等支出</t>
  </si>
  <si>
    <t xml:space="preserve">    制造业</t>
  </si>
  <si>
    <t xml:space="preserve">    电力监管</t>
  </si>
  <si>
    <t xml:space="preserve">    建筑业</t>
  </si>
  <si>
    <t xml:space="preserve">    工业和信息产业监管</t>
  </si>
  <si>
    <t xml:space="preserve">    安全生产监管</t>
  </si>
  <si>
    <t xml:space="preserve">    支持中小企业发展和管理支出</t>
  </si>
  <si>
    <t xml:space="preserve">    其他资源勘探信息等支出(款)</t>
  </si>
  <si>
    <t xml:space="preserve">  商业服务业等支出</t>
  </si>
  <si>
    <t xml:space="preserve">    商业流通事务</t>
  </si>
  <si>
    <t xml:space="preserve">    旅游业管理与服务支出</t>
  </si>
  <si>
    <t xml:space="preserve">    涉外发展服务支出</t>
  </si>
  <si>
    <t xml:space="preserve">    其他商业服务业等支出(款)</t>
  </si>
  <si>
    <t xml:space="preserve">  金融支出</t>
  </si>
  <si>
    <t xml:space="preserve">    金融部门行政支出</t>
  </si>
  <si>
    <t xml:space="preserve">    其他金融支出（款）</t>
  </si>
  <si>
    <t xml:space="preserve">  国土海洋气象等支出</t>
  </si>
  <si>
    <t xml:space="preserve">    国土资源事务</t>
  </si>
  <si>
    <t xml:space="preserve">    地震事务</t>
  </si>
  <si>
    <t xml:space="preserve">    气象事务</t>
  </si>
  <si>
    <t xml:space="preserve">  住房保障支出</t>
  </si>
  <si>
    <t xml:space="preserve">    保障性安居工程支出</t>
  </si>
  <si>
    <t xml:space="preserve">    住房改革支出</t>
  </si>
  <si>
    <t xml:space="preserve">  粮油物资储备支出</t>
  </si>
  <si>
    <t xml:space="preserve">    粮油事务</t>
  </si>
  <si>
    <t xml:space="preserve">    重要商品储备</t>
  </si>
  <si>
    <t xml:space="preserve">  债务付息支出</t>
  </si>
  <si>
    <t xml:space="preserve">    地方政府债券付息</t>
  </si>
  <si>
    <t xml:space="preserve">  其他支出(类)</t>
  </si>
  <si>
    <t xml:space="preserve">    其他支出(款)</t>
  </si>
  <si>
    <t>政府性基金预算支出合计</t>
  </si>
  <si>
    <t xml:space="preserve">    文化事业建设费安排的支出</t>
  </si>
  <si>
    <t xml:space="preserve">      精神文明建设</t>
  </si>
  <si>
    <t xml:space="preserve">      文化事业单位补助</t>
  </si>
  <si>
    <t xml:space="preserve">      其他文化事业建设费安排的支出</t>
  </si>
  <si>
    <t xml:space="preserve">    大中型水库移民后期扶持基金支出</t>
  </si>
  <si>
    <t xml:space="preserve">      移民补助</t>
  </si>
  <si>
    <t xml:space="preserve">      基础设施建设和经济发展</t>
  </si>
  <si>
    <t xml:space="preserve">    残疾人就业保障金支出</t>
  </si>
  <si>
    <t xml:space="preserve">      就业和培训</t>
  </si>
  <si>
    <t xml:space="preserve">      扶持农村残疾人生产</t>
  </si>
  <si>
    <t xml:space="preserve">      其他残疾人就业保障金支出</t>
  </si>
  <si>
    <t xml:space="preserve">    政府住房基金支出</t>
  </si>
  <si>
    <t xml:space="preserve">      廉租住房支出</t>
  </si>
  <si>
    <t xml:space="preserve">      廉租住房维护和管理支出</t>
  </si>
  <si>
    <t xml:space="preserve">    国有土地使用权出让收入安排的支出</t>
  </si>
  <si>
    <t xml:space="preserve">      征地和拆迁补偿支出</t>
  </si>
  <si>
    <t xml:space="preserve">      土地开发支出</t>
  </si>
  <si>
    <t xml:space="preserve">      补助被征地农民支出</t>
  </si>
  <si>
    <t xml:space="preserve">      土地出让业务支出</t>
  </si>
  <si>
    <t xml:space="preserve">      公共租赁住房支出</t>
  </si>
  <si>
    <t xml:space="preserve">      农田水利建设资金安排的支出</t>
  </si>
  <si>
    <t xml:space="preserve">      其他国有土地使用权出让收入安排的支出</t>
  </si>
  <si>
    <t xml:space="preserve">    国有土地收益基金支出</t>
  </si>
  <si>
    <t xml:space="preserve">      其他国有土地收益基金支出</t>
  </si>
  <si>
    <t xml:space="preserve">    农业土地开发资金支出</t>
  </si>
  <si>
    <t xml:space="preserve">    新增建设用地土地有偿使用费安排的支出</t>
  </si>
  <si>
    <t xml:space="preserve">      基本农田建设和保护支出</t>
  </si>
  <si>
    <t xml:space="preserve">      土地整理支出</t>
  </si>
  <si>
    <t xml:space="preserve">    育林基金支出</t>
  </si>
  <si>
    <t xml:space="preserve">      森林培育</t>
  </si>
  <si>
    <t xml:space="preserve">      森林防火</t>
  </si>
  <si>
    <t xml:space="preserve">      林业技术推广</t>
  </si>
  <si>
    <t xml:space="preserve">      其他育林基金支出</t>
  </si>
  <si>
    <t xml:space="preserve">    森林植被恢复费安排的支出</t>
  </si>
  <si>
    <t xml:space="preserve">      其他森林植被恢复费安排的支出</t>
  </si>
  <si>
    <t xml:space="preserve">    中央水利建设基金支出</t>
  </si>
  <si>
    <t xml:space="preserve">      其他中央水利建设基金支出</t>
  </si>
  <si>
    <t xml:space="preserve">    地方水利建设基金支出</t>
  </si>
  <si>
    <t xml:space="preserve">      其他地方水利建设基金支出</t>
  </si>
  <si>
    <t xml:space="preserve">    大中型水库库区基金支出</t>
  </si>
  <si>
    <t xml:space="preserve">      其他大中型水库库区基金支出</t>
  </si>
  <si>
    <t xml:space="preserve">    散装水泥专项资金支出</t>
  </si>
  <si>
    <t xml:space="preserve">    新型墙体材料专项基金支出</t>
  </si>
  <si>
    <t xml:space="preserve">  其他支出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</si>
  <si>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</si>
  <si>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</si>
  <si>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</si>
  <si>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</si>
  <si>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</si>
  <si>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用于城市医疗救助的彩票公益金支出</t>
  </si>
  <si>
    <t xml:space="preserve">      用于农村医疗救助的彩票公益金支出</t>
  </si>
  <si>
    <t xml:space="preserve">      用于文化事业的彩票公益金支出</t>
  </si>
  <si>
    <r>
      <t>附0</t>
    </r>
    <r>
      <rPr>
        <sz val="10"/>
        <rFont val="宋体"/>
        <family val="0"/>
      </rPr>
      <t>2表</t>
    </r>
  </si>
  <si>
    <r>
      <t>勐海县2015年一般公共预算收支预算表</t>
    </r>
    <r>
      <rPr>
        <sz val="14"/>
        <rFont val="宋体"/>
        <family val="0"/>
      </rPr>
      <t>(表二）</t>
    </r>
  </si>
  <si>
    <t>单位：万元</t>
  </si>
  <si>
    <t>项　　　　目</t>
  </si>
  <si>
    <t>2015年年初预算数</t>
  </si>
  <si>
    <t>比上年决算数增长(%)</t>
  </si>
  <si>
    <t>合  计</t>
  </si>
  <si>
    <t>县级财力安排预算数</t>
  </si>
  <si>
    <t>上级专项补助预计数</t>
  </si>
  <si>
    <t>一、一般公共预算收入合计</t>
  </si>
  <si>
    <t>（一）一般公共财政预算收入</t>
  </si>
  <si>
    <t xml:space="preserve"> 101 税收收入</t>
  </si>
  <si>
    <t xml:space="preserve">    10101 增值税</t>
  </si>
  <si>
    <t xml:space="preserve">    10103 营业税</t>
  </si>
  <si>
    <t xml:space="preserve">    10104 企业所得税</t>
  </si>
  <si>
    <t xml:space="preserve">    10106 个人所得税</t>
  </si>
  <si>
    <t xml:space="preserve">    10107 资源税</t>
  </si>
  <si>
    <t xml:space="preserve">    10109 城市维护建设税</t>
  </si>
  <si>
    <t xml:space="preserve">    10110 房产税</t>
  </si>
  <si>
    <t xml:space="preserve">    10111 印花税</t>
  </si>
  <si>
    <t xml:space="preserve">    10112 城镇土地使用税</t>
  </si>
  <si>
    <t xml:space="preserve">    10113 土地增值税</t>
  </si>
  <si>
    <t xml:space="preserve">    10114 车船税</t>
  </si>
  <si>
    <t xml:space="preserve">    10118 耕地占用税</t>
  </si>
  <si>
    <t xml:space="preserve">    10119 契税</t>
  </si>
  <si>
    <t>103 非税收入小计</t>
  </si>
  <si>
    <t xml:space="preserve">    10302 专项收入</t>
  </si>
  <si>
    <t>1030201 水资源费收入</t>
  </si>
  <si>
    <r>
      <t>1030202</t>
    </r>
    <r>
      <rPr>
        <sz val="10"/>
        <rFont val="宋体"/>
        <family val="0"/>
      </rPr>
      <t xml:space="preserve"> 排污费收入</t>
    </r>
  </si>
  <si>
    <t xml:space="preserve">       1030216 教育费附加收入</t>
  </si>
  <si>
    <t xml:space="preserve">       1030218 残疾人就业保障金收入</t>
  </si>
  <si>
    <t xml:space="preserve">       1030219 教育资金收入</t>
  </si>
  <si>
    <t xml:space="preserve">       1030220 农田水利建设资金收入</t>
  </si>
  <si>
    <t xml:space="preserve">       1030221 育林基金收入</t>
  </si>
  <si>
    <t xml:space="preserve">       1030222 森林植被恢复费</t>
  </si>
  <si>
    <t xml:space="preserve">    10304 行政事业性收费收入</t>
  </si>
  <si>
    <t xml:space="preserve">    10305 罚没收入</t>
  </si>
  <si>
    <t xml:space="preserve">     10307 国有资源(资产)有偿使用收入</t>
  </si>
  <si>
    <t xml:space="preserve">    10399 其他收入</t>
  </si>
  <si>
    <t>（二）转移性收入合计</t>
  </si>
  <si>
    <t>11001 返还性收入</t>
  </si>
  <si>
    <t xml:space="preserve">1100101 增值税和消费税税收返还收入 </t>
  </si>
  <si>
    <t>1100102 所得税基数返还收入</t>
  </si>
  <si>
    <t>1100103 成品油价格和税费改革税收返还收入</t>
  </si>
  <si>
    <t>11002 一般性转移支付收入</t>
  </si>
  <si>
    <t>1100201 体制补助收入</t>
  </si>
  <si>
    <t>1100202 均衡性转移支付收入</t>
  </si>
  <si>
    <t>1100203 民族老区及民族和边境地区转移支付支出</t>
  </si>
  <si>
    <t>1100207 县级基本财力保障机制奖补资金收入</t>
  </si>
  <si>
    <t>1100208 结算补助收入</t>
  </si>
  <si>
    <t>1100214 企业事业单位划转补助收入</t>
  </si>
  <si>
    <t>1100220 基层公检法司转移支付收入</t>
  </si>
  <si>
    <t>1100221 义务教育转移支付收入</t>
  </si>
  <si>
    <t>1100222 基本养老保险和低保等转移支付收入</t>
  </si>
  <si>
    <t>1100223 新型农村合作医疗等转移支付收入</t>
  </si>
  <si>
    <t>1100224 农村综合改革转移支付收入</t>
  </si>
  <si>
    <t>1100226 重点生态功能区转移支付收入</t>
  </si>
  <si>
    <t>1100227 固定数额补助收入</t>
  </si>
  <si>
    <t>1100299 其他一般性转移支付收入</t>
  </si>
  <si>
    <t>11003 专项转移支付收入</t>
  </si>
  <si>
    <t>（三）上年结余</t>
  </si>
  <si>
    <t xml:space="preserve"> (四）调入资金</t>
  </si>
  <si>
    <t>二、一般公共预算支出合计</t>
  </si>
  <si>
    <t>201  一般公共服务</t>
  </si>
  <si>
    <t>20101 人大事务</t>
  </si>
  <si>
    <t>20102 政协事务</t>
  </si>
  <si>
    <t>20103 政府办公厅(室)及相关机构事务</t>
  </si>
  <si>
    <t>20104 发展与改革服务</t>
  </si>
  <si>
    <t>20105 统计信息事务</t>
  </si>
  <si>
    <t>20106 财政事务</t>
  </si>
  <si>
    <t>20108 审计事务</t>
  </si>
  <si>
    <t>20110 人力资源事务</t>
  </si>
  <si>
    <t>20111 纪检监察事务</t>
  </si>
  <si>
    <t>20113 商贸事务</t>
  </si>
  <si>
    <t>20115 工商行政管理事务</t>
  </si>
  <si>
    <t>20117质量技术监督与检验检疫事务</t>
  </si>
  <si>
    <t>20123 民族事务</t>
  </si>
  <si>
    <t>20124 宗教事务</t>
  </si>
  <si>
    <t>20126 档案事务</t>
  </si>
  <si>
    <t>20128 民主党派及工商联事务</t>
  </si>
  <si>
    <t>20129 群众团体事务</t>
  </si>
  <si>
    <t>20131 党委办公厅（室）及相关机构事务</t>
  </si>
  <si>
    <t>20132 组织事务</t>
  </si>
  <si>
    <t>20133 宣传事务</t>
  </si>
  <si>
    <t>20134 统战事务</t>
  </si>
  <si>
    <t>20199 其他基本公共管理与服务支出</t>
  </si>
  <si>
    <t>202 外交</t>
  </si>
  <si>
    <t>203 国防</t>
  </si>
  <si>
    <t>204 公共安全</t>
  </si>
  <si>
    <t>20401 武装警察</t>
  </si>
  <si>
    <t>20402 公安</t>
  </si>
  <si>
    <t>20403 国家安全</t>
  </si>
  <si>
    <t>20404 检察</t>
  </si>
  <si>
    <t>20405 法院</t>
  </si>
  <si>
    <t>20406 司法</t>
  </si>
  <si>
    <t>205 教育</t>
  </si>
  <si>
    <t>20501 教育管理事务</t>
  </si>
  <si>
    <t>20502 普通教育</t>
  </si>
  <si>
    <t>20503 职业教育</t>
  </si>
  <si>
    <t>20507 特殊教育</t>
  </si>
  <si>
    <t>20508 教师进修及干部继续教育</t>
  </si>
  <si>
    <t>20509 教育附加及基金支出</t>
  </si>
  <si>
    <t>206 科学技术</t>
  </si>
  <si>
    <t>20601 科学技术管理事务</t>
  </si>
  <si>
    <t xml:space="preserve">    20604 技术研究与开发</t>
  </si>
  <si>
    <t xml:space="preserve">    20605 科技条件与服务</t>
  </si>
  <si>
    <t xml:space="preserve">    20607 科学技术普及</t>
  </si>
  <si>
    <t>207 文化体育与传媒</t>
  </si>
  <si>
    <t>20701 文化</t>
  </si>
  <si>
    <t>20702 文物</t>
  </si>
  <si>
    <t>20703 体育</t>
  </si>
  <si>
    <t>20704 广播影视</t>
  </si>
  <si>
    <t>20705 新闻出版</t>
  </si>
  <si>
    <t>20799 其他文化体育与传媒支出</t>
  </si>
  <si>
    <t>208 社会保障和就业</t>
  </si>
  <si>
    <t>20801 人力资源和社会保障管理事务</t>
  </si>
  <si>
    <t>20802 民政管理事务</t>
  </si>
  <si>
    <t>20803 财政对社会保险基金的补助</t>
  </si>
  <si>
    <t>20805 行政事业单位离退休</t>
  </si>
  <si>
    <t>20806 企业改革补助</t>
  </si>
  <si>
    <t>20807 就业补助</t>
  </si>
  <si>
    <t>20808 抚恤</t>
  </si>
  <si>
    <t>20809 退役安置</t>
  </si>
  <si>
    <t>20810 社会福利</t>
  </si>
  <si>
    <t>20811 残疾人事业</t>
  </si>
  <si>
    <t>20815 自然灾害生活救助</t>
  </si>
  <si>
    <t>20819 最低生活保障</t>
  </si>
  <si>
    <t>20820 临时救助</t>
  </si>
  <si>
    <t>20821 特困人员供养</t>
  </si>
  <si>
    <t>20825 其他生活求助</t>
  </si>
  <si>
    <t>20899 其他社会保障和就业支出</t>
  </si>
  <si>
    <t>210  医疗卫生</t>
  </si>
  <si>
    <t>21001 医疗卫生管理事务</t>
  </si>
  <si>
    <t>21002 公立医院</t>
  </si>
  <si>
    <t>21003 基层医疗卫生机构</t>
  </si>
  <si>
    <t>21004 公共卫生</t>
  </si>
  <si>
    <t>21005 医疗保障</t>
  </si>
  <si>
    <t>21006 中医</t>
  </si>
  <si>
    <t>21007 计划生育事务</t>
  </si>
  <si>
    <t>21010 食品和药品监督管理事务</t>
  </si>
  <si>
    <t>21099 其他医疗卫生支出</t>
  </si>
  <si>
    <t xml:space="preserve">211 节能环保 </t>
  </si>
  <si>
    <t>21101 环境保护管理事务</t>
  </si>
  <si>
    <t>21103 污染防治</t>
  </si>
  <si>
    <t>21104 自然生态保护</t>
  </si>
  <si>
    <t>21105 天然林保护</t>
  </si>
  <si>
    <t>21106 退耕还林</t>
  </si>
  <si>
    <t>21110 能源节约利用</t>
  </si>
  <si>
    <t>20112 可再生能源</t>
  </si>
  <si>
    <t>212 城乡社区事务</t>
  </si>
  <si>
    <t>21201 城乡社区管理事务</t>
  </si>
  <si>
    <t>21202-城乡社区规划与管理</t>
  </si>
  <si>
    <t>21203 城乡社区公共设施</t>
  </si>
  <si>
    <t>21205 城乡社区环境卫生</t>
  </si>
  <si>
    <t>213 农林水事务</t>
  </si>
  <si>
    <t>21301 农业</t>
  </si>
  <si>
    <t>21302 林业</t>
  </si>
  <si>
    <t>21303 水利</t>
  </si>
  <si>
    <t xml:space="preserve">21305 扶贫 </t>
  </si>
  <si>
    <t>21306 农业综合开发</t>
  </si>
  <si>
    <t>21307 农村综合改革</t>
  </si>
  <si>
    <t>21308 促进金融支农支出</t>
  </si>
  <si>
    <t>21399 其他农林水事务支出</t>
  </si>
  <si>
    <t>214 交通运输</t>
  </si>
  <si>
    <t>21401 公路水路运输</t>
  </si>
  <si>
    <t>21404 石油价格改革对交通运输的补贴</t>
  </si>
  <si>
    <t>21406 车辆购置税支出</t>
  </si>
  <si>
    <t>215 资源勘探电力信息等事务</t>
  </si>
  <si>
    <t>21502 制造业</t>
  </si>
  <si>
    <t>21505 工业和信息产业监管支出</t>
  </si>
  <si>
    <t>21506 安全生产监管</t>
  </si>
  <si>
    <t>21508 支持中小企业发展和管理支出</t>
  </si>
  <si>
    <t>21599 其它资源勘探电力信息等事务支出</t>
  </si>
  <si>
    <t>216 商业服务业等事务</t>
  </si>
  <si>
    <t>21602 商业流通事务</t>
  </si>
  <si>
    <t>21605 旅游业管理与服务支出</t>
  </si>
  <si>
    <t>21606 涉外发展服务支出</t>
  </si>
  <si>
    <t>21699 其他粮油储备及金融监管等事务支出</t>
  </si>
  <si>
    <t>220 国土资源气象等事务</t>
  </si>
  <si>
    <t xml:space="preserve">    22001 国土资源事务</t>
  </si>
  <si>
    <t xml:space="preserve">    22004 地震事务</t>
  </si>
  <si>
    <t xml:space="preserve">    22005 气象事务</t>
  </si>
  <si>
    <t>221 住房保障支出</t>
  </si>
  <si>
    <t xml:space="preserve">    22101 保障性安居工程支出</t>
  </si>
  <si>
    <t xml:space="preserve">    22102 住房改革支出</t>
  </si>
  <si>
    <t>222 粮食物资储备管理事务</t>
  </si>
  <si>
    <t xml:space="preserve">   22201 粮食事务</t>
  </si>
  <si>
    <t xml:space="preserve">   22205 重要商品储备</t>
  </si>
  <si>
    <t>227 预备费</t>
  </si>
  <si>
    <t>228 国债还本付息支出</t>
  </si>
  <si>
    <t>22813 地方政府债券付息</t>
  </si>
  <si>
    <t>229 其他支出</t>
  </si>
  <si>
    <t xml:space="preserve">    22999 其他支出</t>
  </si>
  <si>
    <t>三、转移性支出</t>
  </si>
  <si>
    <t xml:space="preserve">    2300351 专项上解支出</t>
  </si>
  <si>
    <t>四、国债还本支出</t>
  </si>
  <si>
    <t>五、年终结余</t>
  </si>
  <si>
    <t>附03表</t>
  </si>
  <si>
    <r>
      <t>勐海县2015年政府性基金收支预算表</t>
    </r>
    <r>
      <rPr>
        <sz val="14"/>
        <rFont val="宋体"/>
        <family val="0"/>
      </rPr>
      <t>（表三）</t>
    </r>
  </si>
  <si>
    <t>一、政府性基金收入合计</t>
  </si>
  <si>
    <t>（一）政府性基金收入</t>
  </si>
  <si>
    <t>103013502 地方育林基金收入</t>
  </si>
  <si>
    <t>103013602 地方森林植被恢复费</t>
  </si>
  <si>
    <t>1030142 残疾人就业保障金收入</t>
  </si>
  <si>
    <t>1010143 政府住房基金收入</t>
  </si>
  <si>
    <t>1030146 国有土地收益基金收入</t>
  </si>
  <si>
    <t>1030147 农业土地开发资金收入</t>
  </si>
  <si>
    <t>1030148 国有土地使用权出让收入</t>
  </si>
  <si>
    <t>103014801土地出让价款收入</t>
  </si>
  <si>
    <t>103014802补缴的土地价款</t>
  </si>
  <si>
    <t>103014804教育资金收入</t>
  </si>
  <si>
    <t>103014805农田水利建设资金收入</t>
  </si>
  <si>
    <t>103014890云南水利建设专项资金</t>
  </si>
  <si>
    <t>101034893保障性住房建设资金</t>
  </si>
  <si>
    <t>101034894廉租住房保障资金</t>
  </si>
  <si>
    <t>101034895失地农民养老保障风险准备金</t>
  </si>
  <si>
    <t>103014898缴纳新增建设用地土地有偿使用费</t>
  </si>
  <si>
    <t>103014899其他土地出让金收入</t>
  </si>
  <si>
    <t>（二）政府性基金转移收入</t>
  </si>
  <si>
    <t>（三）上年基金结余</t>
  </si>
  <si>
    <t>二、政府性基金支出</t>
  </si>
  <si>
    <t>20706 文化事业建设费安排的支出</t>
  </si>
  <si>
    <t>20822 大中型水库移民后期扶持基金支出</t>
  </si>
  <si>
    <t>20860 残疾人就业保障金支出</t>
  </si>
  <si>
    <t>21207 政府住房基金支出</t>
  </si>
  <si>
    <t>21208 国有土地使用权出让收入安排的支出</t>
  </si>
  <si>
    <t xml:space="preserve">    2120801 征地和拆迁补偿支出</t>
  </si>
  <si>
    <t xml:space="preserve">    2120802 土地开发支出</t>
  </si>
  <si>
    <t xml:space="preserve"> 2120805 补助被征地农民支出</t>
  </si>
  <si>
    <t xml:space="preserve">    2120806 土地出让业务支出</t>
  </si>
  <si>
    <t xml:space="preserve">    2120807 廉租住房支出</t>
  </si>
  <si>
    <t xml:space="preserve"> 2120811 公共租赁住房支出</t>
  </si>
  <si>
    <t xml:space="preserve">    2120812 农田水利建设资金安排的支出</t>
  </si>
  <si>
    <t xml:space="preserve">    2120899 其它国有土地使用权出让收入安排的支出</t>
  </si>
  <si>
    <t>21210 国有土地收益基金支出</t>
  </si>
  <si>
    <t>21211 农业土地开发资金支出</t>
  </si>
  <si>
    <t>21212 新增建设用地有偿使用费安排的支出</t>
  </si>
  <si>
    <t>21361 育林基金支出</t>
  </si>
  <si>
    <t>21362 森林植被恢复费安排的支出</t>
  </si>
  <si>
    <t>21364 地方水利建设基金支出</t>
  </si>
  <si>
    <t>21366 大中型水库库区基金支出</t>
  </si>
  <si>
    <t>21560 散装水泥专项资金支出</t>
  </si>
  <si>
    <t>21561 新型墙体材料专项基金支出</t>
  </si>
  <si>
    <t>22960 彩票公益金安排的支出</t>
  </si>
  <si>
    <t>三、调出资金</t>
  </si>
  <si>
    <t>四、基金结余</t>
  </si>
  <si>
    <t>附04表</t>
  </si>
  <si>
    <r>
      <t>勐海县2015年社会保险基金收支预算表</t>
    </r>
    <r>
      <rPr>
        <sz val="14"/>
        <rFont val="宋体"/>
        <family val="0"/>
      </rPr>
      <t>（表四）</t>
    </r>
  </si>
  <si>
    <t>项目</t>
  </si>
  <si>
    <t>2014年
快报完成数</t>
  </si>
  <si>
    <t>2015年预算数</t>
  </si>
  <si>
    <t>比2014年快报
完成数增幅</t>
  </si>
  <si>
    <t>一、地方财政社会保险基金收入合计</t>
  </si>
  <si>
    <t>（一）地方财政社会保险基金收入</t>
  </si>
  <si>
    <t xml:space="preserve"> 基本养老保险基金收入</t>
  </si>
  <si>
    <t xml:space="preserve"> 失业保险基金收入</t>
  </si>
  <si>
    <t xml:space="preserve"> 基本医疗保险基金收入</t>
  </si>
  <si>
    <t xml:space="preserve"> 工伤保险基金收入</t>
  </si>
  <si>
    <t xml:space="preserve"> 生育保险基金收入</t>
  </si>
  <si>
    <t xml:space="preserve"> 新型农村合作医疗基金收入</t>
  </si>
  <si>
    <t xml:space="preserve"> 城镇居民基本医疗保险基金收入</t>
  </si>
  <si>
    <t xml:space="preserve"> 城乡居民基本养老保险基金收入</t>
  </si>
  <si>
    <t>（二）转移性收入</t>
  </si>
  <si>
    <t>11008 上年结余收入</t>
  </si>
  <si>
    <t>二、地方财政社会保险基金支出合计</t>
  </si>
  <si>
    <t>（一）地方财政社会保险基金支出</t>
  </si>
  <si>
    <t xml:space="preserve"> 基本养老保险基金支出</t>
  </si>
  <si>
    <t xml:space="preserve"> 失业保险基金支出</t>
  </si>
  <si>
    <t xml:space="preserve"> 基本医疗保险基金支出</t>
  </si>
  <si>
    <t xml:space="preserve"> 工伤保险基金支出</t>
  </si>
  <si>
    <t xml:space="preserve"> 生育保险基金支出</t>
  </si>
  <si>
    <t xml:space="preserve"> 新型农村合作医疗基金支出</t>
  </si>
  <si>
    <t xml:space="preserve"> 城镇居民基本医疗保险基金支出</t>
  </si>
  <si>
    <t xml:space="preserve"> 城乡居民基本养老保险基金支出</t>
  </si>
  <si>
    <t>（二）转移性支出</t>
  </si>
  <si>
    <t>23003 专项转移支付</t>
  </si>
  <si>
    <t>2300302 专项上解支出</t>
  </si>
  <si>
    <t>23009 年终结余</t>
  </si>
  <si>
    <t>附05表</t>
  </si>
  <si>
    <r>
      <t>勐海县2015年国有资本经营收支预算表</t>
    </r>
    <r>
      <rPr>
        <sz val="14"/>
        <rFont val="宋体"/>
        <family val="0"/>
      </rPr>
      <t>（表五）</t>
    </r>
  </si>
  <si>
    <t>收   入</t>
  </si>
  <si>
    <t>支    出</t>
  </si>
  <si>
    <t>项 目</t>
  </si>
  <si>
    <t>预算数</t>
  </si>
  <si>
    <t>一、利润收入</t>
  </si>
  <si>
    <t>一、教育</t>
  </si>
  <si>
    <t xml:space="preserve">        烟草企业利润收入</t>
  </si>
  <si>
    <t>其他教育支出</t>
  </si>
  <si>
    <t xml:space="preserve">        石油石化企业利润收入</t>
  </si>
  <si>
    <t>二、文化体育与传媒</t>
  </si>
  <si>
    <t xml:space="preserve">        电力企业利润收入</t>
  </si>
  <si>
    <t>文化</t>
  </si>
  <si>
    <t xml:space="preserve">        电信企业利润收入</t>
  </si>
  <si>
    <t>广播影视</t>
  </si>
  <si>
    <t xml:space="preserve">        煤炭企业利润收入</t>
  </si>
  <si>
    <t xml:space="preserve">       新闻出版</t>
  </si>
  <si>
    <t xml:space="preserve">        有色冶金采掘企业利润收入</t>
  </si>
  <si>
    <t>三、社会保障和就业</t>
  </si>
  <si>
    <t xml:space="preserve">        钢铁企业利润收入</t>
  </si>
  <si>
    <t xml:space="preserve">       补充全国社会保障基金</t>
  </si>
  <si>
    <t xml:space="preserve">        化工企业利润收入</t>
  </si>
  <si>
    <t>四、农林水事务</t>
  </si>
  <si>
    <t xml:space="preserve">        运输企业利润收入</t>
  </si>
  <si>
    <t>农业</t>
  </si>
  <si>
    <t xml:space="preserve">        电子企业利润收入</t>
  </si>
  <si>
    <t>五、交通运输</t>
  </si>
  <si>
    <t xml:space="preserve">        机械企业利润收入</t>
  </si>
  <si>
    <t>公路水路运输</t>
  </si>
  <si>
    <t xml:space="preserve">        投资服务企业利润收入</t>
  </si>
  <si>
    <t xml:space="preserve">       民用航空运输</t>
  </si>
  <si>
    <t xml:space="preserve">       纺织轻工企业利润收入</t>
  </si>
  <si>
    <t>邮政业支出</t>
  </si>
  <si>
    <t xml:space="preserve">        贸易企业利润收入</t>
  </si>
  <si>
    <t>六、资源勘探电力信息等事务</t>
  </si>
  <si>
    <t xml:space="preserve">        建筑施工企业利润收入</t>
  </si>
  <si>
    <t>资源勘探开发和服务支出</t>
  </si>
  <si>
    <t xml:space="preserve">        房地产企业利润收入</t>
  </si>
  <si>
    <t>制造业</t>
  </si>
  <si>
    <t xml:space="preserve">    建材企业利润收入</t>
  </si>
  <si>
    <t>建筑业</t>
  </si>
  <si>
    <t xml:space="preserve">       境外企业利润收入</t>
  </si>
  <si>
    <t xml:space="preserve">       电力监管支出</t>
  </si>
  <si>
    <t xml:space="preserve">        对外合作企业利润收入</t>
  </si>
  <si>
    <t xml:space="preserve">       工业和信息产业监管支出</t>
  </si>
  <si>
    <t xml:space="preserve">       医药企业利润收入</t>
  </si>
  <si>
    <t>其他资源勘探电力信息等事务支出</t>
  </si>
  <si>
    <t xml:space="preserve">       农林牧渔企业利润收入</t>
  </si>
  <si>
    <t>七、商业服务业等事务</t>
  </si>
  <si>
    <t xml:space="preserve">       邮政企业利润收入</t>
  </si>
  <si>
    <t xml:space="preserve">     商业流通事务</t>
  </si>
  <si>
    <t xml:space="preserve">       转制科研院所利润收入</t>
  </si>
  <si>
    <t xml:space="preserve">     旅游业管理与服务支出</t>
  </si>
  <si>
    <t xml:space="preserve">   地质勘查企业利润收入</t>
  </si>
  <si>
    <t xml:space="preserve">      涉外发展服务支出</t>
  </si>
  <si>
    <t xml:space="preserve">      教育文化广播企业利润收入</t>
  </si>
  <si>
    <t>八、地震灾后恢复重建支出</t>
  </si>
  <si>
    <t xml:space="preserve">      机关社团所属企业利润收入</t>
  </si>
  <si>
    <t>工商企业恢复生产和重建</t>
  </si>
  <si>
    <t xml:space="preserve">       其他国有资本经营预算企业利润收入</t>
  </si>
  <si>
    <t>九、转移性支出</t>
  </si>
  <si>
    <t>二、股利、股息收入</t>
  </si>
  <si>
    <t>调出资金</t>
  </si>
  <si>
    <t>三、产权转让收入</t>
  </si>
  <si>
    <t xml:space="preserve">       其他国有股减持收入</t>
  </si>
  <si>
    <t xml:space="preserve">       金融类国有股减持收入</t>
  </si>
  <si>
    <t>四、清算收入</t>
  </si>
  <si>
    <t>五、其他国有资本经营收入</t>
  </si>
  <si>
    <t>国有资本经营收入</t>
  </si>
  <si>
    <t>国有资本经营支出</t>
  </si>
  <si>
    <t xml:space="preserve">      结转下年支出</t>
  </si>
  <si>
    <t>附表06表</t>
  </si>
  <si>
    <r>
      <t>2014年勐海县地方财政预算平衡表</t>
    </r>
    <r>
      <rPr>
        <sz val="14"/>
        <rFont val="宋体"/>
        <family val="0"/>
      </rPr>
      <t>（表六)</t>
    </r>
  </si>
  <si>
    <t>一般预算</t>
  </si>
  <si>
    <t>基金预算</t>
  </si>
  <si>
    <t>一、收入合计</t>
  </si>
  <si>
    <t>二、支出总计</t>
  </si>
  <si>
    <t>本年收入</t>
  </si>
  <si>
    <t>（一）本年支出合计</t>
  </si>
  <si>
    <t>110转移性收入</t>
  </si>
  <si>
    <t>（二）上解支出</t>
  </si>
  <si>
    <t xml:space="preserve"> 11001返还性收入</t>
  </si>
  <si>
    <t>定额上解</t>
  </si>
  <si>
    <t xml:space="preserve">      01消费税和增值税税收返还收入</t>
  </si>
  <si>
    <t>专项上解</t>
  </si>
  <si>
    <t xml:space="preserve">      02所得税基数返还收入</t>
  </si>
  <si>
    <t xml:space="preserve"> 1、代扣代收代征手续费上划</t>
  </si>
  <si>
    <t xml:space="preserve">      03成品油价格和税费改革税收返还收入</t>
  </si>
  <si>
    <t xml:space="preserve"> 2、上划部门经费</t>
  </si>
  <si>
    <t xml:space="preserve"> 11002一般性转移支付收入</t>
  </si>
  <si>
    <t xml:space="preserve">   （1）地税经费上划</t>
  </si>
  <si>
    <t xml:space="preserve">     01体制补助收入</t>
  </si>
  <si>
    <t xml:space="preserve">        地税经费上划</t>
  </si>
  <si>
    <t xml:space="preserve">     02均衡性转移支付收入</t>
  </si>
  <si>
    <t xml:space="preserve">        地税经费1.6%</t>
  </si>
  <si>
    <t xml:space="preserve">     03民族地区转移支付补助收入</t>
  </si>
  <si>
    <t xml:space="preserve">    (2)国税经费上划</t>
  </si>
  <si>
    <t xml:space="preserve">     07县级基本财力保障机制奖补资金收入</t>
  </si>
  <si>
    <t xml:space="preserve">    (3)药品监督管理系统经费上划</t>
  </si>
  <si>
    <t xml:space="preserve">     08结算补助收入</t>
  </si>
  <si>
    <t xml:space="preserve">    (4)工商行政管理系统经费上划</t>
  </si>
  <si>
    <t xml:space="preserve">     14企业事业单位划转补助支出</t>
  </si>
  <si>
    <t xml:space="preserve">    (5)质量技术监督系统经费上划</t>
  </si>
  <si>
    <t xml:space="preserve">     20公共安全转移支付收入</t>
  </si>
  <si>
    <t xml:space="preserve">    (6)公检法四项经费上划</t>
  </si>
  <si>
    <t xml:space="preserve">     21教育转移支付收入</t>
  </si>
  <si>
    <t xml:space="preserve">    (7)国家安全机关经费上划</t>
  </si>
  <si>
    <t xml:space="preserve">      22社会保障和就业转移支付收入</t>
  </si>
  <si>
    <t>其他上解</t>
  </si>
  <si>
    <t xml:space="preserve">     23医疗卫生转移支付收入</t>
  </si>
  <si>
    <t xml:space="preserve">    1、政法部门罚没10%上解</t>
  </si>
  <si>
    <t xml:space="preserve">     24农林水转移支付收入</t>
  </si>
  <si>
    <t xml:space="preserve">    2、地税系统有奖发票奖励</t>
  </si>
  <si>
    <t xml:space="preserve">     26重点生态功能区转移支付收入</t>
  </si>
  <si>
    <t xml:space="preserve">    3、汉麻公司税收返还上解</t>
  </si>
  <si>
    <t xml:space="preserve">     27固定数额补助支出</t>
  </si>
  <si>
    <t>基金上解</t>
  </si>
  <si>
    <t xml:space="preserve">     99其他一般性转移支付收入</t>
  </si>
  <si>
    <t>（三）调出资金</t>
  </si>
  <si>
    <t xml:space="preserve">  11003专项转移支付收入</t>
  </si>
  <si>
    <t>（四）国债还本支出</t>
  </si>
  <si>
    <t xml:space="preserve">  11004政府性基金转移收入</t>
  </si>
  <si>
    <t>三、年终存结余</t>
  </si>
  <si>
    <t xml:space="preserve">  11011债券转贷收入</t>
  </si>
  <si>
    <t>减：结转下年支出</t>
  </si>
  <si>
    <t xml:space="preserve">  01转贷财政部代理发行地方政府债券收入</t>
  </si>
  <si>
    <t xml:space="preserve">  </t>
  </si>
  <si>
    <t>净结余</t>
  </si>
  <si>
    <t>（三）地方兑付有价证券本金收入</t>
  </si>
  <si>
    <t>（四）上年结余收入</t>
  </si>
  <si>
    <t>（五）调入其他资金</t>
  </si>
  <si>
    <r>
      <t xml:space="preserve">    </t>
    </r>
    <r>
      <rPr>
        <sz val="10"/>
        <color indexed="8"/>
        <rFont val="宋体"/>
        <family val="0"/>
      </rPr>
      <t xml:space="preserve">  基金调入</t>
    </r>
  </si>
  <si>
    <t>附表07表</t>
  </si>
  <si>
    <r>
      <t>2014年地方政府性债务情况表</t>
    </r>
    <r>
      <rPr>
        <sz val="14"/>
        <color indexed="8"/>
        <rFont val="宋体"/>
        <family val="0"/>
      </rPr>
      <t>(表七）</t>
    </r>
  </si>
  <si>
    <t>债务资金投向</t>
  </si>
  <si>
    <t>2014年12月债务余额</t>
  </si>
  <si>
    <t>合计</t>
  </si>
  <si>
    <t>政府负有偿还责任的债务</t>
  </si>
  <si>
    <t>政府负有担保责任的债务</t>
  </si>
  <si>
    <t>政府可能承担一定救助责任的债务</t>
  </si>
  <si>
    <t xml:space="preserve">         一、项目借款</t>
  </si>
  <si>
    <t>（一）公益性项目</t>
  </si>
  <si>
    <t xml:space="preserve">     02.公路</t>
  </si>
  <si>
    <t xml:space="preserve">        (03)二级公路</t>
  </si>
  <si>
    <t xml:space="preserve">        (99)其他公路</t>
  </si>
  <si>
    <t xml:space="preserve">     04.市政建设</t>
  </si>
  <si>
    <t xml:space="preserve">        (02)道路</t>
  </si>
  <si>
    <t xml:space="preserve">        (04)公用事业</t>
  </si>
  <si>
    <t xml:space="preserve">           污水处理</t>
  </si>
  <si>
    <t xml:space="preserve">        (99)其他市政建设</t>
  </si>
  <si>
    <t xml:space="preserve">     06.保障性住房</t>
  </si>
  <si>
    <t xml:space="preserve">        (01)廉租房</t>
  </si>
  <si>
    <t xml:space="preserve">     08.政权建设</t>
  </si>
  <si>
    <t xml:space="preserve">        (01)党政办公场所建设</t>
  </si>
  <si>
    <t xml:space="preserve">     09.教育</t>
  </si>
  <si>
    <t xml:space="preserve">        (01)义务教育</t>
  </si>
  <si>
    <t xml:space="preserve">        (99)其他教育</t>
  </si>
  <si>
    <t xml:space="preserve">     11.文化</t>
  </si>
  <si>
    <t xml:space="preserve">        (99)其他文化</t>
  </si>
  <si>
    <t xml:space="preserve">     12.医疗卫生</t>
  </si>
  <si>
    <t xml:space="preserve">        (03)公共卫生机构</t>
  </si>
  <si>
    <t xml:space="preserve">     15.农林水利建设</t>
  </si>
  <si>
    <t xml:space="preserve">        (01)农业及农村建设</t>
  </si>
  <si>
    <t xml:space="preserve">        (03)水利建设</t>
  </si>
  <si>
    <t xml:space="preserve">        (99)其他农林水利建设</t>
  </si>
  <si>
    <t xml:space="preserve">     99.其他</t>
  </si>
  <si>
    <t>（二）非公益性项目</t>
  </si>
  <si>
    <t xml:space="preserve">         二、其他借款</t>
  </si>
  <si>
    <t>（五）其他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</si>
</sst>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0.00;;"/>
    <numFmt numFmtId="177" formatCode="0_ "/>
    <numFmt numFmtId="178" formatCode="#,##0_ ;[Red]\-#,##0\ "/>
    <numFmt numFmtId="179" formatCode="#,##0.00;[Red]#,##0.00"/>
    <numFmt numFmtId="180" formatCode="_ * #,##0_ ;_ * \-#,##0_ ;_ * &quot;-&quot;??_ ;_ @_ "/>
    <numFmt numFmtId="181" formatCode="#,##0.0_ "/>
  </numFmts>
  <fonts count="60">
    <font>
      <sz val="10"/>
      <name val="宋体"/>
      <family val="0"/>
    </font>
    <font>
      <sz val="11"/>
      <name val="宋体"/>
      <family val="0"/>
    </font>
    <font>
      <b/>
      <sz val="18"/>
      <color indexed="8"/>
      <name val="宋体"/>
      <family val="0"/>
    </font>
    <font>
      <sz val="9"/>
      <color indexed="8"/>
      <name val="宋体"/>
      <family val="0"/>
    </font>
    <font>
      <sz val="10"/>
      <color indexed="8"/>
      <name val="宋体"/>
      <family val="0"/>
    </font>
    <font>
      <b/>
      <sz val="9"/>
      <color indexed="8"/>
      <name val="宋体"/>
      <family val="0"/>
    </font>
    <font>
      <b/>
      <sz val="18"/>
      <name val="宋体"/>
      <family val="0"/>
    </font>
    <font>
      <sz val="18"/>
      <name val="宋体"/>
      <family val="0"/>
    </font>
    <font>
      <b/>
      <sz val="16"/>
      <name val="黑体"/>
      <family val="3"/>
    </font>
    <font>
      <b/>
      <sz val="12"/>
      <name val="宋体"/>
      <family val="0"/>
    </font>
    <font>
      <sz val="9"/>
      <name val="宋体"/>
      <family val="0"/>
    </font>
    <font>
      <sz val="10"/>
      <color indexed="10"/>
      <name val="宋体"/>
      <family val="0"/>
    </font>
    <font>
      <sz val="8"/>
      <name val="宋体"/>
      <family val="0"/>
    </font>
    <font>
      <sz val="12"/>
      <name val="宋体"/>
      <family val="0"/>
    </font>
    <font>
      <b/>
      <sz val="10"/>
      <name val="宋体"/>
      <family val="0"/>
    </font>
    <font>
      <b/>
      <sz val="16"/>
      <name val="宋体"/>
      <family val="0"/>
    </font>
    <font>
      <sz val="12"/>
      <color indexed="12"/>
      <name val="宋体"/>
      <family val="0"/>
    </font>
    <font>
      <b/>
      <sz val="20"/>
      <name val="宋体"/>
      <family val="0"/>
    </font>
    <font>
      <b/>
      <sz val="9"/>
      <name val="宋体"/>
      <family val="0"/>
    </font>
    <font>
      <sz val="10"/>
      <name val="Arial Unicode MS"/>
      <family val="0"/>
    </font>
    <font>
      <sz val="11"/>
      <color indexed="8"/>
      <name val="仿宋"/>
      <family val="3"/>
    </font>
    <font>
      <sz val="11"/>
      <color indexed="28"/>
      <name val="仿宋"/>
      <family val="3"/>
    </font>
    <font>
      <sz val="11"/>
      <color indexed="16"/>
      <name val="仿宋"/>
      <family val="3"/>
    </font>
    <font>
      <sz val="11"/>
      <color indexed="9"/>
      <name val="仿宋"/>
      <family val="3"/>
    </font>
    <font>
      <u val="single"/>
      <sz val="11"/>
      <color indexed="12"/>
      <name val="宋体"/>
      <family val="0"/>
    </font>
    <font>
      <u val="single"/>
      <sz val="11"/>
      <color indexed="20"/>
      <name val="宋体"/>
      <family val="0"/>
    </font>
    <font>
      <b/>
      <sz val="11"/>
      <color indexed="21"/>
      <name val="仿宋"/>
      <family val="3"/>
    </font>
    <font>
      <sz val="11"/>
      <color indexed="10"/>
      <name val="仿宋"/>
      <family val="3"/>
    </font>
    <font>
      <b/>
      <sz val="18"/>
      <color indexed="21"/>
      <name val="宋体"/>
      <family val="0"/>
    </font>
    <font>
      <i/>
      <sz val="11"/>
      <color indexed="23"/>
      <name val="仿宋"/>
      <family val="3"/>
    </font>
    <font>
      <b/>
      <sz val="15"/>
      <color indexed="21"/>
      <name val="仿宋"/>
      <family val="3"/>
    </font>
    <font>
      <b/>
      <sz val="13"/>
      <color indexed="21"/>
      <name val="仿宋"/>
      <family val="3"/>
    </font>
    <font>
      <b/>
      <sz val="11"/>
      <color indexed="8"/>
      <name val="仿宋"/>
      <family val="3"/>
    </font>
    <font>
      <b/>
      <sz val="11"/>
      <color indexed="25"/>
      <name val="仿宋"/>
      <family val="3"/>
    </font>
    <font>
      <b/>
      <sz val="11"/>
      <color indexed="9"/>
      <name val="仿宋"/>
      <family val="3"/>
    </font>
    <font>
      <sz val="11"/>
      <color indexed="25"/>
      <name val="仿宋"/>
      <family val="3"/>
    </font>
    <font>
      <sz val="11"/>
      <color indexed="17"/>
      <name val="仿宋"/>
      <family val="3"/>
    </font>
    <font>
      <sz val="11"/>
      <color indexed="19"/>
      <name val="仿宋"/>
      <family val="3"/>
    </font>
    <font>
      <sz val="11"/>
      <color indexed="8"/>
      <name val="宋体"/>
      <family val="0"/>
    </font>
    <font>
      <sz val="14"/>
      <color indexed="8"/>
      <name val="宋体"/>
      <family val="0"/>
    </font>
    <font>
      <sz val="14"/>
      <name val="宋体"/>
      <family val="0"/>
    </font>
    <font>
      <sz val="11"/>
      <color theme="1"/>
      <name val="仿宋"/>
      <family val="3"/>
    </font>
    <font>
      <sz val="11"/>
      <color rgb="FF3F3F76"/>
      <name val="仿宋"/>
      <family val="3"/>
    </font>
    <font>
      <sz val="11"/>
      <color rgb="FF9C0006"/>
      <name val="仿宋"/>
      <family val="3"/>
    </font>
    <font>
      <sz val="11"/>
      <color theme="0"/>
      <name val="仿宋"/>
      <family val="3"/>
    </font>
    <font>
      <u val="single"/>
      <sz val="11"/>
      <color rgb="FF0000FF"/>
      <name val="Calibri"/>
      <family val="0"/>
    </font>
    <font>
      <u val="single"/>
      <sz val="11"/>
      <color rgb="FF800080"/>
      <name val="Calibri"/>
      <family val="0"/>
    </font>
    <font>
      <b/>
      <sz val="11"/>
      <color theme="3"/>
      <name val="仿宋"/>
      <family val="3"/>
    </font>
    <font>
      <sz val="11"/>
      <color rgb="FFFF0000"/>
      <name val="仿宋"/>
      <family val="3"/>
    </font>
    <font>
      <b/>
      <sz val="18"/>
      <color theme="3"/>
      <name val="Cambria"/>
      <family val="0"/>
    </font>
    <font>
      <i/>
      <sz val="11"/>
      <color rgb="FF7F7F7F"/>
      <name val="仿宋"/>
      <family val="3"/>
    </font>
    <font>
      <b/>
      <sz val="15"/>
      <color theme="3"/>
      <name val="仿宋"/>
      <family val="3"/>
    </font>
    <font>
      <b/>
      <sz val="13"/>
      <color theme="3"/>
      <name val="仿宋"/>
      <family val="3"/>
    </font>
    <font>
      <b/>
      <sz val="11"/>
      <color rgb="FF3F3F3F"/>
      <name val="仿宋"/>
      <family val="3"/>
    </font>
    <font>
      <b/>
      <sz val="11"/>
      <color rgb="FFFA7D00"/>
      <name val="仿宋"/>
      <family val="3"/>
    </font>
    <font>
      <b/>
      <sz val="11"/>
      <color theme="0"/>
      <name val="仿宋"/>
      <family val="3"/>
    </font>
    <font>
      <sz val="11"/>
      <color rgb="FFFA7D00"/>
      <name val="仿宋"/>
      <family val="3"/>
    </font>
    <font>
      <b/>
      <sz val="11"/>
      <color theme="1"/>
      <name val="仿宋"/>
      <family val="3"/>
    </font>
    <font>
      <sz val="11"/>
      <color rgb="FF006100"/>
      <name val="仿宋"/>
      <family val="3"/>
    </font>
    <font>
      <sz val="11"/>
      <color rgb="FF9C6500"/>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6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13" fillId="0" borderId="0" applyFont="0" applyFill="0" applyBorder="0" applyAlignment="0" applyProtection="0"/>
    <xf numFmtId="0" fontId="13" fillId="0" borderId="0">
      <alignment vertical="center"/>
      <protection/>
    </xf>
    <xf numFmtId="41" fontId="13"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13" fillId="0" borderId="0" applyFont="0" applyFill="0" applyBorder="0" applyAlignment="0" applyProtection="0"/>
    <xf numFmtId="0" fontId="13" fillId="0" borderId="0">
      <alignment/>
      <protection/>
    </xf>
    <xf numFmtId="0" fontId="44" fillId="6" borderId="0" applyNumberFormat="0" applyBorder="0" applyAlignment="0" applyProtection="0"/>
    <xf numFmtId="0" fontId="45" fillId="0" borderId="0" applyNumberFormat="0" applyFill="0" applyBorder="0" applyAlignment="0" applyProtection="0"/>
    <xf numFmtId="9" fontId="13" fillId="0" borderId="0" applyFont="0" applyFill="0" applyBorder="0" applyAlignment="0" applyProtection="0"/>
    <xf numFmtId="0" fontId="46" fillId="0" borderId="0" applyNumberFormat="0" applyFill="0" applyBorder="0" applyAlignment="0" applyProtection="0"/>
    <xf numFmtId="9" fontId="13" fillId="0" borderId="0" applyFon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0" fillId="0" borderId="0">
      <alignment/>
      <protection/>
    </xf>
    <xf numFmtId="43" fontId="38" fillId="0" borderId="0" applyFont="0" applyFill="0" applyBorder="0" applyAlignment="0" applyProtection="0"/>
  </cellStyleXfs>
  <cellXfs count="144">
    <xf numFmtId="0" fontId="0" fillId="0" borderId="0" xfId="0" applyAlignment="1">
      <alignment/>
    </xf>
    <xf numFmtId="0" fontId="0" fillId="0" borderId="0" xfId="0" applyAlignment="1">
      <alignment horizontal="right"/>
    </xf>
    <xf numFmtId="0" fontId="2"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center" vertical="center"/>
      <protection/>
    </xf>
    <xf numFmtId="0" fontId="5" fillId="33" borderId="11" xfId="0" applyNumberFormat="1" applyFont="1" applyFill="1" applyBorder="1" applyAlignment="1" applyProtection="1">
      <alignment horizontal="center" vertical="center" wrapText="1"/>
      <protection/>
    </xf>
    <xf numFmtId="0" fontId="4" fillId="34" borderId="11" xfId="0" applyNumberFormat="1" applyFont="1" applyFill="1" applyBorder="1" applyAlignment="1" applyProtection="1">
      <alignment horizontal="left" vertical="center" wrapText="1"/>
      <protection/>
    </xf>
    <xf numFmtId="176" fontId="4" fillId="34" borderId="11" xfId="0" applyNumberFormat="1" applyFont="1" applyFill="1" applyBorder="1" applyAlignment="1" applyProtection="1">
      <alignment horizontal="right" vertical="center" wrapText="1"/>
      <protection/>
    </xf>
    <xf numFmtId="176" fontId="4" fillId="0" borderId="11" xfId="0" applyNumberFormat="1" applyFont="1" applyFill="1" applyBorder="1" applyAlignment="1" applyProtection="1">
      <alignment horizontal="right" vertical="center" wrapText="1"/>
      <protection/>
    </xf>
    <xf numFmtId="0" fontId="0" fillId="0" borderId="0" xfId="0" applyFont="1" applyFill="1" applyAlignment="1">
      <alignment vertical="center"/>
    </xf>
    <xf numFmtId="0" fontId="0" fillId="0" borderId="0" xfId="0" applyFill="1" applyAlignment="1">
      <alignment vertical="center"/>
    </xf>
    <xf numFmtId="0" fontId="0" fillId="0" borderId="0" xfId="0" applyNumberFormat="1" applyFill="1" applyAlignment="1">
      <alignment vertical="center"/>
    </xf>
    <xf numFmtId="0" fontId="0" fillId="0" borderId="0" xfId="0" applyNumberFormat="1" applyFill="1" applyAlignment="1">
      <alignment horizontal="righ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NumberFormat="1" applyFont="1" applyFill="1" applyAlignment="1">
      <alignment vertical="center"/>
    </xf>
    <xf numFmtId="0" fontId="0" fillId="0" borderId="10"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11" xfId="0" applyNumberFormat="1" applyFont="1" applyFill="1" applyBorder="1" applyAlignment="1">
      <alignment vertical="center"/>
    </xf>
    <xf numFmtId="0" fontId="4" fillId="0" borderId="11" xfId="0" applyNumberFormat="1" applyFont="1" applyFill="1" applyBorder="1" applyAlignment="1">
      <alignment vertical="center"/>
    </xf>
    <xf numFmtId="0" fontId="0" fillId="0" borderId="11" xfId="0" applyNumberFormat="1" applyFont="1" applyFill="1" applyBorder="1" applyAlignment="1">
      <alignment horizontal="right" vertical="center"/>
    </xf>
    <xf numFmtId="0" fontId="11" fillId="0" borderId="11" xfId="0" applyNumberFormat="1" applyFont="1" applyFill="1" applyBorder="1" applyAlignment="1">
      <alignment vertical="center"/>
    </xf>
    <xf numFmtId="0" fontId="12" fillId="0" borderId="11" xfId="0" applyFont="1" applyFill="1" applyBorder="1" applyAlignment="1">
      <alignment vertical="center"/>
    </xf>
    <xf numFmtId="0" fontId="4" fillId="0" borderId="12" xfId="67" applyNumberFormat="1" applyFont="1" applyBorder="1" applyAlignment="1" applyProtection="1">
      <alignment vertical="center"/>
      <protection locked="0"/>
    </xf>
    <xf numFmtId="0" fontId="0" fillId="0" borderId="11" xfId="0" applyFont="1" applyFill="1" applyBorder="1" applyAlignment="1">
      <alignment horizontal="left" vertical="center"/>
    </xf>
    <xf numFmtId="0" fontId="10" fillId="0" borderId="11" xfId="0" applyFont="1" applyFill="1" applyBorder="1" applyAlignment="1">
      <alignment vertical="center"/>
    </xf>
    <xf numFmtId="0" fontId="4" fillId="0" borderId="11" xfId="0" applyNumberFormat="1" applyFont="1" applyFill="1" applyBorder="1" applyAlignment="1">
      <alignment horizontal="right" vertical="center"/>
    </xf>
    <xf numFmtId="0" fontId="0" fillId="0" borderId="11" xfId="20" applyNumberFormat="1" applyFont="1" applyFill="1" applyBorder="1" applyAlignment="1">
      <alignment vertical="center"/>
    </xf>
    <xf numFmtId="0" fontId="0" fillId="0" borderId="11" xfId="23" applyNumberFormat="1" applyFont="1" applyFill="1" applyBorder="1" applyAlignment="1">
      <alignment vertical="center"/>
    </xf>
    <xf numFmtId="0" fontId="10" fillId="0" borderId="11" xfId="0" applyNumberFormat="1" applyFont="1" applyFill="1" applyBorder="1" applyAlignment="1">
      <alignment vertical="center"/>
    </xf>
    <xf numFmtId="0" fontId="11" fillId="0" borderId="11" xfId="0" applyFont="1" applyFill="1" applyBorder="1" applyAlignment="1">
      <alignment vertical="center"/>
    </xf>
    <xf numFmtId="0" fontId="4" fillId="0" borderId="11" xfId="23" applyNumberFormat="1" applyFont="1" applyFill="1" applyBorder="1" applyAlignment="1">
      <alignment vertical="center"/>
    </xf>
    <xf numFmtId="0" fontId="13" fillId="0" borderId="0" xfId="0" applyFont="1" applyFill="1" applyAlignment="1">
      <alignment/>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right"/>
    </xf>
    <xf numFmtId="0" fontId="6" fillId="0" borderId="0" xfId="0" applyFont="1" applyFill="1" applyAlignment="1">
      <alignment horizontal="center"/>
    </xf>
    <xf numFmtId="0" fontId="0" fillId="0" borderId="10" xfId="0" applyFont="1" applyBorder="1" applyAlignment="1">
      <alignment horizontal="right"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xf>
    <xf numFmtId="177" fontId="0" fillId="0" borderId="11" xfId="0" applyNumberFormat="1" applyFont="1" applyFill="1" applyBorder="1" applyAlignment="1" applyProtection="1">
      <alignment vertical="center"/>
      <protection locked="0"/>
    </xf>
    <xf numFmtId="177" fontId="0" fillId="0" borderId="11" xfId="0" applyNumberFormat="1" applyFont="1" applyFill="1" applyBorder="1" applyAlignment="1" applyProtection="1">
      <alignment horizontal="left" vertical="center" indent="2"/>
      <protection locked="0"/>
    </xf>
    <xf numFmtId="177" fontId="0" fillId="0" borderId="11" xfId="0" applyNumberFormat="1" applyFont="1" applyFill="1" applyBorder="1" applyAlignment="1" applyProtection="1">
      <alignment horizontal="left" vertical="center" indent="1"/>
      <protection locked="0"/>
    </xf>
    <xf numFmtId="0" fontId="13" fillId="0" borderId="0" xfId="19" applyFont="1">
      <alignment vertical="center"/>
      <protection/>
    </xf>
    <xf numFmtId="0" fontId="0" fillId="0" borderId="0" xfId="19" applyFont="1">
      <alignment vertical="center"/>
      <protection/>
    </xf>
    <xf numFmtId="0" fontId="14" fillId="0" borderId="0" xfId="19" applyFont="1" applyAlignment="1">
      <alignment horizontal="center" vertical="center"/>
      <protection/>
    </xf>
    <xf numFmtId="0" fontId="14" fillId="0" borderId="0" xfId="19" applyFont="1">
      <alignment vertical="center"/>
      <protection/>
    </xf>
    <xf numFmtId="0" fontId="13" fillId="0" borderId="0" xfId="19" applyFont="1" applyAlignment="1">
      <alignment horizontal="right" vertical="center"/>
      <protection/>
    </xf>
    <xf numFmtId="178" fontId="13" fillId="0" borderId="0" xfId="19" applyNumberFormat="1" applyFont="1" applyAlignment="1">
      <alignment horizontal="right" vertical="center"/>
      <protection/>
    </xf>
    <xf numFmtId="178" fontId="0" fillId="0" borderId="0" xfId="19" applyNumberFormat="1" applyFont="1" applyAlignment="1">
      <alignment horizontal="right" vertical="center"/>
      <protection/>
    </xf>
    <xf numFmtId="0" fontId="6" fillId="0" borderId="0" xfId="19" applyFont="1" applyAlignment="1">
      <alignment horizontal="center" vertical="center"/>
      <protection/>
    </xf>
    <xf numFmtId="0" fontId="0" fillId="0" borderId="0" xfId="19" applyFont="1" applyAlignment="1">
      <alignment horizontal="right" vertical="center"/>
      <protection/>
    </xf>
    <xf numFmtId="0" fontId="14" fillId="0" borderId="11" xfId="19" applyFont="1" applyBorder="1" applyAlignment="1">
      <alignment horizontal="distributed" vertical="center" wrapText="1" indent="3"/>
      <protection/>
    </xf>
    <xf numFmtId="178" fontId="14" fillId="0" borderId="11" xfId="19" applyNumberFormat="1" applyFont="1" applyBorder="1" applyAlignment="1">
      <alignment horizontal="center" vertical="center" wrapText="1"/>
      <protection/>
    </xf>
    <xf numFmtId="0" fontId="14" fillId="0" borderId="11" xfId="19" applyFont="1" applyBorder="1" applyAlignment="1">
      <alignment vertical="center" wrapText="1"/>
      <protection/>
    </xf>
    <xf numFmtId="179" fontId="14" fillId="0" borderId="11" xfId="19" applyNumberFormat="1" applyFont="1" applyBorder="1" applyAlignment="1">
      <alignment horizontal="right" vertical="center" wrapText="1"/>
      <protection/>
    </xf>
    <xf numFmtId="10" fontId="0" fillId="0" borderId="11" xfId="19" applyNumberFormat="1" applyFont="1" applyBorder="1" applyAlignment="1">
      <alignment horizontal="right" vertical="center" wrapText="1"/>
      <protection/>
    </xf>
    <xf numFmtId="0" fontId="0" fillId="0" borderId="11" xfId="19" applyFont="1" applyBorder="1" applyAlignment="1">
      <alignment vertical="center" wrapText="1"/>
      <protection/>
    </xf>
    <xf numFmtId="179" fontId="0" fillId="0" borderId="11" xfId="19" applyNumberFormat="1" applyFont="1" applyBorder="1" applyAlignment="1">
      <alignment horizontal="right" vertical="center" wrapText="1"/>
      <protection/>
    </xf>
    <xf numFmtId="0" fontId="0" fillId="0" borderId="11" xfId="19" applyFont="1" applyBorder="1" applyAlignment="1">
      <alignment horizontal="left" vertical="center" indent="1"/>
      <protection/>
    </xf>
    <xf numFmtId="179" fontId="0" fillId="0" borderId="11" xfId="19" applyNumberFormat="1" applyFont="1" applyBorder="1" applyAlignment="1">
      <alignment horizontal="right" vertical="center"/>
      <protection/>
    </xf>
    <xf numFmtId="0" fontId="0" fillId="0" borderId="11" xfId="19" applyFont="1" applyBorder="1" applyAlignment="1">
      <alignment vertical="center"/>
      <protection/>
    </xf>
    <xf numFmtId="0" fontId="14" fillId="0" borderId="11" xfId="19" applyFont="1" applyBorder="1" applyAlignment="1">
      <alignment vertical="center"/>
      <protection/>
    </xf>
    <xf numFmtId="179" fontId="14" fillId="0" borderId="11" xfId="19" applyNumberFormat="1" applyFont="1" applyBorder="1" applyAlignment="1">
      <alignment horizontal="right" vertical="center"/>
      <protection/>
    </xf>
    <xf numFmtId="0" fontId="0" fillId="0" borderId="11" xfId="19" applyFont="1" applyBorder="1" applyAlignment="1">
      <alignment horizontal="left" vertical="center"/>
      <protection/>
    </xf>
    <xf numFmtId="0" fontId="0" fillId="0" borderId="11" xfId="19" applyFont="1" applyBorder="1" applyAlignment="1">
      <alignment horizontal="left" vertical="center" indent="2"/>
      <protection/>
    </xf>
    <xf numFmtId="0" fontId="14" fillId="0" borderId="11" xfId="19" applyFont="1" applyBorder="1">
      <alignment vertical="center"/>
      <protection/>
    </xf>
    <xf numFmtId="0" fontId="1" fillId="0" borderId="0" xfId="0" applyFont="1" applyFill="1" applyAlignment="1">
      <alignment vertical="center" wrapText="1"/>
    </xf>
    <xf numFmtId="0" fontId="1" fillId="0" borderId="0" xfId="0" applyFont="1" applyFill="1" applyAlignment="1">
      <alignment vertical="center"/>
    </xf>
    <xf numFmtId="9" fontId="1" fillId="0" borderId="0" xfId="0" applyNumberFormat="1" applyFont="1" applyFill="1" applyAlignment="1">
      <alignment vertical="center"/>
    </xf>
    <xf numFmtId="9" fontId="1" fillId="0" borderId="0" xfId="0" applyNumberFormat="1" applyFont="1" applyFill="1" applyAlignment="1">
      <alignment horizontal="right" vertical="center"/>
    </xf>
    <xf numFmtId="0" fontId="6" fillId="0" borderId="0" xfId="0" applyFont="1" applyFill="1" applyBorder="1" applyAlignment="1">
      <alignment horizontal="center" vertical="center"/>
    </xf>
    <xf numFmtId="31" fontId="1" fillId="0" borderId="0" xfId="0" applyNumberFormat="1" applyFont="1" applyFill="1" applyBorder="1" applyAlignment="1">
      <alignment horizontal="center" vertical="center"/>
    </xf>
    <xf numFmtId="0" fontId="15" fillId="0" borderId="0" xfId="0" applyFont="1" applyFill="1" applyBorder="1" applyAlignment="1">
      <alignment vertical="center"/>
    </xf>
    <xf numFmtId="9" fontId="0" fillId="0" borderId="0" xfId="0" applyNumberFormat="1" applyFont="1" applyFill="1" applyBorder="1" applyAlignment="1">
      <alignment horizontal="right" vertical="center"/>
    </xf>
    <xf numFmtId="0" fontId="0" fillId="0" borderId="11" xfId="0" applyFont="1" applyFill="1" applyBorder="1" applyAlignment="1">
      <alignment horizontal="center" vertical="center" wrapText="1"/>
    </xf>
    <xf numFmtId="180" fontId="0" fillId="0" borderId="11" xfId="23" applyNumberFormat="1"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180" fontId="14" fillId="0" borderId="11" xfId="23" applyNumberFormat="1" applyFont="1" applyFill="1" applyBorder="1" applyAlignment="1">
      <alignment horizontal="center" vertical="center" wrapText="1"/>
    </xf>
    <xf numFmtId="0" fontId="14" fillId="0" borderId="11" xfId="0" applyFont="1" applyFill="1" applyBorder="1" applyAlignment="1">
      <alignment vertical="center" wrapText="1"/>
    </xf>
    <xf numFmtId="180" fontId="14" fillId="0" borderId="11" xfId="23" applyNumberFormat="1" applyFont="1" applyFill="1" applyBorder="1" applyAlignment="1">
      <alignment vertical="center"/>
    </xf>
    <xf numFmtId="9" fontId="0" fillId="0" borderId="11" xfId="0" applyNumberFormat="1" applyFont="1" applyFill="1" applyBorder="1" applyAlignment="1">
      <alignment horizontal="center" vertical="center"/>
    </xf>
    <xf numFmtId="0" fontId="0" fillId="0" borderId="11" xfId="0" applyFont="1" applyFill="1" applyBorder="1" applyAlignment="1">
      <alignment vertical="center" wrapText="1"/>
    </xf>
    <xf numFmtId="180" fontId="0" fillId="0" borderId="11" xfId="23" applyNumberFormat="1" applyFont="1" applyFill="1" applyBorder="1" applyAlignment="1">
      <alignment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left" vertical="center" wrapText="1" indent="1"/>
    </xf>
    <xf numFmtId="0" fontId="10" fillId="0" borderId="11" xfId="0" applyFont="1" applyFill="1" applyBorder="1" applyAlignment="1">
      <alignment horizontal="left" vertical="center" wrapText="1" indent="1"/>
    </xf>
    <xf numFmtId="0" fontId="12" fillId="0" borderId="11" xfId="0" applyFont="1" applyFill="1" applyBorder="1" applyAlignment="1">
      <alignment horizontal="left" vertical="center" wrapText="1" indent="1"/>
    </xf>
    <xf numFmtId="0" fontId="14" fillId="0" borderId="11" xfId="0" applyFont="1" applyFill="1" applyBorder="1" applyAlignment="1" applyProtection="1">
      <alignment vertical="center" wrapText="1"/>
      <protection locked="0"/>
    </xf>
    <xf numFmtId="180" fontId="14" fillId="0" borderId="11" xfId="23" applyNumberFormat="1" applyFont="1" applyFill="1" applyBorder="1" applyAlignment="1" applyProtection="1">
      <alignment horizontal="right" vertical="center"/>
      <protection/>
    </xf>
    <xf numFmtId="0" fontId="0" fillId="0" borderId="11" xfId="0" applyFont="1" applyFill="1" applyBorder="1" applyAlignment="1" applyProtection="1">
      <alignment horizontal="left" vertical="center" wrapText="1"/>
      <protection locked="0"/>
    </xf>
    <xf numFmtId="180" fontId="0" fillId="0" borderId="11" xfId="23" applyNumberFormat="1" applyFont="1" applyFill="1" applyBorder="1" applyAlignment="1" applyProtection="1">
      <alignment horizontal="right" vertical="center"/>
      <protection/>
    </xf>
    <xf numFmtId="180" fontId="0" fillId="0" borderId="11" xfId="23" applyNumberFormat="1" applyFont="1" applyFill="1" applyBorder="1" applyAlignment="1" applyProtection="1">
      <alignment vertical="center"/>
      <protection locked="0"/>
    </xf>
    <xf numFmtId="9" fontId="14" fillId="0" borderId="11" xfId="23" applyNumberFormat="1" applyFont="1" applyFill="1" applyBorder="1" applyAlignment="1" applyProtection="1">
      <alignment horizontal="right" vertical="center"/>
      <protection/>
    </xf>
    <xf numFmtId="0" fontId="0" fillId="0" borderId="11" xfId="0" applyNumberFormat="1" applyFont="1" applyFill="1" applyBorder="1" applyAlignment="1" applyProtection="1">
      <alignment horizontal="left" vertical="center" wrapText="1"/>
      <protection/>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horizontal="left" vertical="center" wrapText="1" indent="1"/>
      <protection locked="0"/>
    </xf>
    <xf numFmtId="0" fontId="12" fillId="0" borderId="11" xfId="0" applyFont="1" applyFill="1" applyBorder="1" applyAlignment="1" applyProtection="1">
      <alignment vertical="center" wrapText="1"/>
      <protection locked="0"/>
    </xf>
    <xf numFmtId="180" fontId="14" fillId="0" borderId="11" xfId="23" applyNumberFormat="1" applyFont="1" applyFill="1" applyBorder="1" applyAlignment="1" applyProtection="1">
      <alignment vertical="center"/>
      <protection locked="0"/>
    </xf>
    <xf numFmtId="9" fontId="0" fillId="0" borderId="0" xfId="0" applyNumberFormat="1" applyFont="1" applyFill="1" applyAlignment="1">
      <alignment horizontal="right" vertical="center"/>
    </xf>
    <xf numFmtId="0" fontId="14" fillId="0" borderId="11" xfId="0" applyFont="1" applyFill="1" applyBorder="1" applyAlignment="1">
      <alignment horizontal="left" vertical="center" wrapText="1"/>
    </xf>
    <xf numFmtId="180" fontId="14" fillId="0" borderId="11" xfId="23" applyNumberFormat="1" applyFont="1" applyFill="1" applyBorder="1" applyAlignment="1">
      <alignment horizontal="right" vertical="center" wrapText="1"/>
    </xf>
    <xf numFmtId="0" fontId="0" fillId="0" borderId="11" xfId="0" applyFont="1" applyFill="1" applyBorder="1" applyAlignment="1">
      <alignment horizontal="left" vertical="center" wrapText="1" indent="2"/>
    </xf>
    <xf numFmtId="0" fontId="10" fillId="0" borderId="11" xfId="0" applyFont="1" applyFill="1" applyBorder="1" applyAlignment="1">
      <alignment vertical="center" wrapText="1"/>
    </xf>
    <xf numFmtId="49" fontId="10" fillId="0" borderId="11" xfId="66"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indent="1"/>
      <protection locked="0"/>
    </xf>
    <xf numFmtId="49" fontId="0" fillId="0" borderId="11" xfId="0" applyNumberFormat="1" applyFont="1" applyFill="1" applyBorder="1" applyAlignment="1" applyProtection="1">
      <alignment horizontal="left" vertical="center" wrapText="1" indent="1"/>
      <protection locked="0"/>
    </xf>
    <xf numFmtId="9" fontId="0" fillId="0" borderId="11" xfId="23" applyNumberFormat="1" applyFont="1" applyFill="1" applyBorder="1" applyAlignment="1" applyProtection="1">
      <alignment horizontal="right" vertical="center"/>
      <protection/>
    </xf>
    <xf numFmtId="1" fontId="14" fillId="0" borderId="11" xfId="0" applyNumberFormat="1" applyFont="1" applyFill="1" applyBorder="1" applyAlignment="1" applyProtection="1">
      <alignment vertical="center" wrapText="1"/>
      <protection locked="0"/>
    </xf>
    <xf numFmtId="1" fontId="0" fillId="0" borderId="11" xfId="0" applyNumberFormat="1" applyFont="1" applyFill="1" applyBorder="1" applyAlignment="1" applyProtection="1">
      <alignment vertical="center" wrapText="1"/>
      <protection locked="0"/>
    </xf>
    <xf numFmtId="49" fontId="13" fillId="0" borderId="0" xfId="24" applyNumberFormat="1" applyFill="1" applyProtection="1">
      <alignment/>
      <protection locked="0"/>
    </xf>
    <xf numFmtId="0" fontId="13" fillId="0" borderId="0" xfId="24" applyFill="1" applyProtection="1">
      <alignment/>
      <protection locked="0"/>
    </xf>
    <xf numFmtId="181" fontId="13" fillId="0" borderId="0" xfId="24" applyNumberFormat="1" applyFill="1" applyProtection="1">
      <alignment/>
      <protection locked="0"/>
    </xf>
    <xf numFmtId="181" fontId="16" fillId="0" borderId="0" xfId="24" applyNumberFormat="1" applyFont="1" applyFill="1" applyProtection="1">
      <alignment/>
      <protection locked="0"/>
    </xf>
    <xf numFmtId="181" fontId="0" fillId="0" borderId="0" xfId="24" applyNumberFormat="1" applyFont="1" applyFill="1" applyAlignment="1" applyProtection="1">
      <alignment horizontal="right" vertical="center"/>
      <protection locked="0"/>
    </xf>
    <xf numFmtId="0" fontId="17" fillId="0" borderId="0" xfId="24" applyNumberFormat="1" applyFont="1" applyFill="1" applyAlignment="1" applyProtection="1">
      <alignment horizontal="center" vertical="center"/>
      <protection locked="0"/>
    </xf>
    <xf numFmtId="49" fontId="13" fillId="0" borderId="0" xfId="24" applyNumberFormat="1" applyFill="1" applyAlignment="1" applyProtection="1">
      <alignment horizontal="left" vertical="center"/>
      <protection locked="0"/>
    </xf>
    <xf numFmtId="0" fontId="0" fillId="0" borderId="0" xfId="24" applyFont="1" applyFill="1" applyAlignment="1" applyProtection="1">
      <alignment horizontal="left" vertical="center"/>
      <protection locked="0"/>
    </xf>
    <xf numFmtId="181" fontId="0" fillId="0" borderId="0" xfId="24" applyNumberFormat="1" applyFont="1" applyFill="1" applyAlignment="1" applyProtection="1">
      <alignment horizontal="left" vertical="center"/>
      <protection locked="0"/>
    </xf>
    <xf numFmtId="181" fontId="13" fillId="0" borderId="0" xfId="24" applyNumberFormat="1" applyFont="1" applyFill="1" applyProtection="1">
      <alignment/>
      <protection locked="0"/>
    </xf>
    <xf numFmtId="49" fontId="14" fillId="0" borderId="11"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protection/>
    </xf>
    <xf numFmtId="181" fontId="18" fillId="0" borderId="11" xfId="24" applyNumberFormat="1"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left" vertical="center"/>
      <protection/>
    </xf>
    <xf numFmtId="0" fontId="14" fillId="0" borderId="13" xfId="0" applyNumberFormat="1" applyFont="1" applyFill="1" applyBorder="1" applyAlignment="1" applyProtection="1">
      <alignment horizontal="left" vertical="center"/>
      <protection/>
    </xf>
    <xf numFmtId="181" fontId="0" fillId="0" borderId="11" xfId="24" applyNumberFormat="1" applyFont="1" applyFill="1" applyBorder="1" applyAlignment="1" applyProtection="1">
      <alignment/>
      <protection/>
    </xf>
    <xf numFmtId="181" fontId="19" fillId="0" borderId="11" xfId="0" applyNumberFormat="1" applyFont="1" applyFill="1" applyBorder="1" applyAlignment="1">
      <alignment/>
    </xf>
    <xf numFmtId="181" fontId="0" fillId="0" borderId="11" xfId="24" applyNumberFormat="1" applyFont="1" applyFill="1" applyBorder="1" applyAlignment="1" applyProtection="1">
      <alignment/>
      <protection locked="0"/>
    </xf>
    <xf numFmtId="181" fontId="19" fillId="0" borderId="11" xfId="0" applyNumberFormat="1" applyFont="1" applyBorder="1" applyAlignment="1">
      <alignment/>
    </xf>
    <xf numFmtId="0" fontId="0" fillId="0" borderId="11"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horizontal="left" vertical="center"/>
      <protection/>
    </xf>
    <xf numFmtId="0" fontId="0" fillId="0" borderId="15"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left" vertical="center"/>
      <protection/>
    </xf>
  </cellXfs>
  <cellStyles count="54">
    <cellStyle name="Normal" xfId="0"/>
    <cellStyle name="Currency [0]" xfId="15"/>
    <cellStyle name="20% - 强调文字颜色 3" xfId="16"/>
    <cellStyle name="输入" xfId="17"/>
    <cellStyle name="Currency" xfId="18"/>
    <cellStyle name="常规_2007年云南省向人大报送政府收支预算表格式编制过程表 2_2012年西双版纳州及州本级地方财政收支执行情况及2013年预算草案" xfId="19"/>
    <cellStyle name="Comma [0]" xfId="20"/>
    <cellStyle name="40% - 强调文字颜色 3" xfId="21"/>
    <cellStyle name="差" xfId="22"/>
    <cellStyle name="Comma" xfId="23"/>
    <cellStyle name="常规_2011年预算收支执行情况表" xfId="24"/>
    <cellStyle name="60% - 强调文字颜色 3" xfId="25"/>
    <cellStyle name="Hyperlink" xfId="26"/>
    <cellStyle name="Percent" xfId="27"/>
    <cellStyle name="Followed Hyperlink" xfId="28"/>
    <cellStyle name="百分比 2"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exceltmp1" xfId="66"/>
    <cellStyle name="千位分隔 2" xfId="67"/>
  </cellStyles>
  <dxfs count="2">
    <dxf>
      <font>
        <b/>
        <i val="0"/>
      </font>
      <border/>
    </dxf>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0E0E0"/>
      <rgbColor rgb="00FFFF99"/>
      <rgbColor rgb="00F0F0F0"/>
      <rgbColor rgb="00A0A0A0"/>
      <rgbColor rgb="00B8E2D8"/>
      <rgbColor rgb="00ADCCED"/>
      <rgbColor rgb="00A5DDF5"/>
      <rgbColor rgb="00B9E1D2"/>
      <rgbColor rgb="00ABE0EF"/>
      <rgbColor rgb="00BFDFF9"/>
      <rgbColor rgb="00B4E9F8"/>
      <rgbColor rgb="00A4F7E0"/>
      <rgbColor rgb="00D4D0C8"/>
      <rgbColor rgb="00808080"/>
      <rgbColor rgb="00FFF1E6"/>
      <rgbColor rgb="00F7FFFF"/>
      <rgbColor rgb="00FCFBE4"/>
      <rgbColor rgb="00FF0000"/>
      <rgbColor rgb="000000FF"/>
      <rgbColor rgb="00008000"/>
      <rgbColor rgb="00ACA899"/>
      <rgbColor rgb="00ECE9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123825</xdr:rowOff>
    </xdr:from>
    <xdr:ext cx="76200" cy="219075"/>
    <xdr:sp fLocksText="0">
      <xdr:nvSpPr>
        <xdr:cNvPr id="1" name="TextBox 4"/>
        <xdr:cNvSpPr txBox="1">
          <a:spLocks noChangeArrowheads="1"/>
        </xdr:cNvSpPr>
      </xdr:nvSpPr>
      <xdr:spPr>
        <a:xfrm>
          <a:off x="3181350" y="16668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4&#24180;12&#26376;&#39044;&#31639;&#25910;&#25903;&#25191;&#34892;&#24773;&#20917;&#349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e"/>
      <sheetName val="12月收入月报"/>
      <sheetName val="2014年12月收支执行情况表 "/>
      <sheetName val="201312收支执行情况表"/>
      <sheetName val="201411月收支执行情况表 "/>
      <sheetName val="12月支出月报"/>
    </sheetNames>
    <sheetDataSet>
      <sheetData sheetId="1">
        <row r="5">
          <cell r="C5">
            <v>42071</v>
          </cell>
        </row>
        <row r="6">
          <cell r="A6">
            <v>101</v>
          </cell>
          <cell r="B6" t="str">
            <v>  税收收入</v>
          </cell>
          <cell r="C6">
            <v>24838</v>
          </cell>
        </row>
        <row r="7">
          <cell r="A7">
            <v>10101</v>
          </cell>
          <cell r="B7" t="str">
            <v>    国内增值税（含改征增值税）</v>
          </cell>
          <cell r="C7">
            <v>6495</v>
          </cell>
        </row>
        <row r="8">
          <cell r="A8">
            <v>1010101</v>
          </cell>
          <cell r="B8" t="str">
            <v>      国内增值税</v>
          </cell>
          <cell r="C8">
            <v>5832</v>
          </cell>
        </row>
        <row r="9">
          <cell r="A9">
            <v>101010101</v>
          </cell>
          <cell r="B9" t="str">
            <v>  　      国有企业增值税</v>
          </cell>
          <cell r="C9">
            <v>364</v>
          </cell>
        </row>
        <row r="10">
          <cell r="A10">
            <v>101010102</v>
          </cell>
          <cell r="B10" t="str">
            <v>  　      集体企业增值税</v>
          </cell>
          <cell r="C10">
            <v>1</v>
          </cell>
        </row>
        <row r="11">
          <cell r="A11">
            <v>101010103</v>
          </cell>
          <cell r="B11" t="str">
            <v>  　      股份制企业增值税</v>
          </cell>
          <cell r="C11">
            <v>4699</v>
          </cell>
        </row>
        <row r="12">
          <cell r="A12">
            <v>101010104</v>
          </cell>
          <cell r="B12" t="str">
            <v>  　      联营企业增值税</v>
          </cell>
          <cell r="C12">
            <v>0</v>
          </cell>
        </row>
        <row r="13">
          <cell r="A13">
            <v>101010105</v>
          </cell>
          <cell r="B13" t="str">
            <v>  　      港澳台和外商投资企业增值税</v>
          </cell>
          <cell r="C13">
            <v>59</v>
          </cell>
        </row>
        <row r="14">
          <cell r="A14">
            <v>101010106</v>
          </cell>
          <cell r="B14" t="str">
            <v>  　      私营企业增值税</v>
          </cell>
          <cell r="C14">
            <v>401</v>
          </cell>
        </row>
        <row r="15">
          <cell r="A15">
            <v>101010119</v>
          </cell>
          <cell r="B15" t="str">
            <v>  　      其他增值税</v>
          </cell>
          <cell r="C15">
            <v>237</v>
          </cell>
        </row>
        <row r="16">
          <cell r="A16">
            <v>101010120</v>
          </cell>
          <cell r="B16" t="str">
            <v>  　      增值税税款滞纳金、罚款收入</v>
          </cell>
          <cell r="C16">
            <v>8</v>
          </cell>
        </row>
        <row r="17">
          <cell r="A17">
            <v>101010121</v>
          </cell>
          <cell r="B17" t="str">
            <v>  　      福利企业增值税退税</v>
          </cell>
          <cell r="C17">
            <v>0</v>
          </cell>
        </row>
        <row r="18">
          <cell r="B18" t="str">
            <v> 　      其他各项增值税退税</v>
          </cell>
          <cell r="C18">
            <v>0</v>
          </cell>
        </row>
        <row r="19">
          <cell r="A19">
            <v>101010151</v>
          </cell>
          <cell r="B19" t="str">
            <v>  　      免抵调增增值税</v>
          </cell>
          <cell r="C19">
            <v>63</v>
          </cell>
        </row>
        <row r="20">
          <cell r="A20">
            <v>101010152</v>
          </cell>
          <cell r="B20" t="str">
            <v>          成品油价格和税费改革增值税划出</v>
          </cell>
          <cell r="C20">
            <v>0</v>
          </cell>
        </row>
        <row r="21">
          <cell r="A21">
            <v>101010153</v>
          </cell>
          <cell r="B21" t="str">
            <v>          成品油价格和税费改革增值税划入</v>
          </cell>
          <cell r="C21">
            <v>0</v>
          </cell>
        </row>
        <row r="22">
          <cell r="A22">
            <v>1010104</v>
          </cell>
          <cell r="B22" t="str">
            <v>      改征增值税</v>
          </cell>
          <cell r="C22">
            <v>663</v>
          </cell>
        </row>
        <row r="23">
          <cell r="A23">
            <v>101010402</v>
          </cell>
          <cell r="B23" t="str">
            <v>          其中：中国铁路总公司改征增值税待分配收入</v>
          </cell>
          <cell r="C23">
            <v>0</v>
          </cell>
        </row>
        <row r="24">
          <cell r="A24">
            <v>101010461</v>
          </cell>
          <cell r="B24" t="str">
            <v>                免抵调增改征增值税</v>
          </cell>
          <cell r="C24">
            <v>0</v>
          </cell>
        </row>
        <row r="25">
          <cell r="A25">
            <v>1010201</v>
          </cell>
          <cell r="B25" t="str">
            <v>    国内消费税</v>
          </cell>
          <cell r="C25">
            <v>0</v>
          </cell>
        </row>
        <row r="26">
          <cell r="A26">
            <v>101020107</v>
          </cell>
          <cell r="B26" t="str">
            <v>          其中：成品油消费税</v>
          </cell>
          <cell r="C26">
            <v>0</v>
          </cell>
        </row>
        <row r="27">
          <cell r="A27">
            <v>101020121</v>
          </cell>
          <cell r="B27" t="str">
            <v>                成品油消费税退税</v>
          </cell>
          <cell r="C27">
            <v>0</v>
          </cell>
        </row>
        <row r="28">
          <cell r="B28" t="str">
            <v>    进口货物增值税和消费税</v>
          </cell>
          <cell r="C28">
            <v>0</v>
          </cell>
        </row>
        <row r="29">
          <cell r="A29">
            <v>1010102</v>
          </cell>
          <cell r="B29" t="str">
            <v>      进口货物增值税</v>
          </cell>
          <cell r="C29">
            <v>0</v>
          </cell>
        </row>
        <row r="30">
          <cell r="A30">
            <v>1010202</v>
          </cell>
          <cell r="B30" t="str">
            <v>      进口消费品消费税</v>
          </cell>
          <cell r="C30">
            <v>0</v>
          </cell>
        </row>
        <row r="31">
          <cell r="A31">
            <v>101020202</v>
          </cell>
          <cell r="B31" t="str">
            <v>          其中：进口成品油消费税</v>
          </cell>
          <cell r="C31">
            <v>0</v>
          </cell>
        </row>
        <row r="32">
          <cell r="A32">
            <v>101020221</v>
          </cell>
          <cell r="B32" t="str">
            <v>                进口成品油消费税退税</v>
          </cell>
          <cell r="C32">
            <v>0</v>
          </cell>
        </row>
        <row r="33">
          <cell r="B33" t="str">
            <v>    出口货物退增值税、消费税</v>
          </cell>
          <cell r="C33">
            <v>0</v>
          </cell>
        </row>
        <row r="34">
          <cell r="B34" t="str">
            <v>      出口退增值税（含改征增值税出口退税）</v>
          </cell>
          <cell r="C34">
            <v>0</v>
          </cell>
        </row>
        <row r="35">
          <cell r="A35">
            <v>1010103</v>
          </cell>
          <cell r="B35" t="str">
            <v>        出口货物退增值税</v>
          </cell>
          <cell r="C35">
            <v>0</v>
          </cell>
        </row>
        <row r="36">
          <cell r="A36">
            <v>101010301</v>
          </cell>
          <cell r="B36" t="str">
            <v>          出口货物退增值税</v>
          </cell>
          <cell r="C36">
            <v>0</v>
          </cell>
        </row>
        <row r="37">
          <cell r="A37">
            <v>101010302</v>
          </cell>
          <cell r="B37" t="str">
            <v>          免抵调减增值税</v>
          </cell>
          <cell r="C37">
            <v>0</v>
          </cell>
        </row>
        <row r="38">
          <cell r="A38">
            <v>1010105</v>
          </cell>
          <cell r="B38" t="str">
            <v>        改征增值税出口退税</v>
          </cell>
          <cell r="C38">
            <v>0</v>
          </cell>
        </row>
        <row r="39">
          <cell r="A39">
            <v>1010203</v>
          </cell>
          <cell r="B39" t="str">
            <v>      出口消费品退消费税</v>
          </cell>
          <cell r="C39">
            <v>0</v>
          </cell>
        </row>
        <row r="40">
          <cell r="A40">
            <v>10103</v>
          </cell>
          <cell r="B40" t="str">
            <v>    营业税</v>
          </cell>
          <cell r="C40">
            <v>6657</v>
          </cell>
        </row>
        <row r="41">
          <cell r="A41">
            <v>1010301</v>
          </cell>
          <cell r="B41" t="str">
            <v>      铁路运输企业营业税</v>
          </cell>
          <cell r="C41">
            <v>0</v>
          </cell>
        </row>
        <row r="42">
          <cell r="A42">
            <v>1010302</v>
          </cell>
          <cell r="B42" t="str">
            <v>      金融保险业营业税(中央)</v>
          </cell>
          <cell r="C42">
            <v>0</v>
          </cell>
        </row>
        <row r="43">
          <cell r="A43">
            <v>1010303</v>
          </cell>
          <cell r="B43" t="str">
            <v>      金融保险业营业税(地方)</v>
          </cell>
          <cell r="C43">
            <v>0</v>
          </cell>
        </row>
        <row r="44">
          <cell r="A44">
            <v>1010304</v>
          </cell>
          <cell r="B44" t="str">
            <v>      一般营业税</v>
          </cell>
          <cell r="C44">
            <v>6651</v>
          </cell>
        </row>
        <row r="45">
          <cell r="A45">
            <v>1010305</v>
          </cell>
          <cell r="B45" t="str">
            <v>      铁路建设基金营业税</v>
          </cell>
          <cell r="C45">
            <v>0</v>
          </cell>
        </row>
        <row r="46">
          <cell r="A46">
            <v>1010306</v>
          </cell>
          <cell r="B46" t="str">
            <v>      中国铁路总公司集中缴纳的铁路运输企业营业税待分配收入</v>
          </cell>
          <cell r="C46">
            <v>0</v>
          </cell>
        </row>
        <row r="47">
          <cell r="A47">
            <v>1010320</v>
          </cell>
          <cell r="B47" t="str">
            <v>      营业税税款滞纳金、罚款收入</v>
          </cell>
          <cell r="C47">
            <v>6</v>
          </cell>
        </row>
        <row r="48">
          <cell r="A48">
            <v>1010329</v>
          </cell>
          <cell r="B48" t="str">
            <v>      营业税退税</v>
          </cell>
          <cell r="C48">
            <v>0</v>
          </cell>
        </row>
        <row r="49">
          <cell r="A49">
            <v>10104</v>
          </cell>
          <cell r="B49" t="str">
            <v>    企业所得税</v>
          </cell>
          <cell r="C49">
            <v>3138</v>
          </cell>
        </row>
        <row r="50">
          <cell r="B50" t="str">
            <v>     国有工业企业所得税</v>
          </cell>
          <cell r="C50">
            <v>0</v>
          </cell>
        </row>
        <row r="51">
          <cell r="A51">
            <v>1010417</v>
          </cell>
          <cell r="B51" t="str">
            <v>      国有铁道企业所得税</v>
          </cell>
          <cell r="C51">
            <v>0</v>
          </cell>
        </row>
        <row r="52">
          <cell r="A52">
            <v>101041702</v>
          </cell>
          <cell r="B52" t="str">
            <v>         其中：中国铁路总公司集中缴纳的铁路运输企业所得税待分配收入</v>
          </cell>
          <cell r="C52">
            <v>0</v>
          </cell>
        </row>
        <row r="53">
          <cell r="A53">
            <v>1010418</v>
          </cell>
          <cell r="B53" t="str">
            <v>      国有交通企业所得税</v>
          </cell>
          <cell r="C53">
            <v>0</v>
          </cell>
        </row>
        <row r="54">
          <cell r="A54">
            <v>1010419</v>
          </cell>
          <cell r="B54" t="str">
            <v>      国有邮政企业所得税</v>
          </cell>
          <cell r="C54">
            <v>0</v>
          </cell>
        </row>
        <row r="55">
          <cell r="A55">
            <v>1010420</v>
          </cell>
          <cell r="B55" t="str">
            <v>      国有民航企业所得税</v>
          </cell>
          <cell r="C55">
            <v>0</v>
          </cell>
        </row>
        <row r="56">
          <cell r="A56">
            <v>1010421</v>
          </cell>
          <cell r="B56" t="str">
            <v>      国有海洋石油天然气企业所得税</v>
          </cell>
          <cell r="C56">
            <v>0</v>
          </cell>
        </row>
        <row r="57">
          <cell r="A57">
            <v>1010422</v>
          </cell>
          <cell r="B57" t="str">
            <v>      国有外贸企业所得税</v>
          </cell>
          <cell r="C57">
            <v>0</v>
          </cell>
        </row>
        <row r="58">
          <cell r="A58">
            <v>1010423</v>
          </cell>
          <cell r="B58" t="str">
            <v>      国有银行所得税</v>
          </cell>
          <cell r="C58">
            <v>0</v>
          </cell>
        </row>
        <row r="59">
          <cell r="A59">
            <v>1010424</v>
          </cell>
          <cell r="B59" t="str">
            <v>      国有非银行金融企业所得税</v>
          </cell>
          <cell r="C59">
            <v>0</v>
          </cell>
        </row>
        <row r="60">
          <cell r="A60">
            <v>1010425</v>
          </cell>
          <cell r="B60" t="str">
            <v>      国有保险企业所得税</v>
          </cell>
          <cell r="C60">
            <v>0</v>
          </cell>
        </row>
        <row r="61">
          <cell r="A61">
            <v>1010426</v>
          </cell>
          <cell r="B61" t="str">
            <v>      国有文教企业所得税</v>
          </cell>
          <cell r="C61">
            <v>0</v>
          </cell>
        </row>
        <row r="62">
          <cell r="A62">
            <v>1010427</v>
          </cell>
          <cell r="B62" t="str">
            <v>      国有水产企业所得税</v>
          </cell>
          <cell r="C62">
            <v>0</v>
          </cell>
        </row>
        <row r="63">
          <cell r="A63">
            <v>1010428</v>
          </cell>
          <cell r="B63" t="str">
            <v>      国有森林工业企业所得税</v>
          </cell>
          <cell r="C63">
            <v>0</v>
          </cell>
        </row>
        <row r="64">
          <cell r="A64">
            <v>1010429</v>
          </cell>
          <cell r="B64" t="str">
            <v>      国有电信企业所得税</v>
          </cell>
          <cell r="C64">
            <v>0</v>
          </cell>
        </row>
        <row r="65">
          <cell r="A65">
            <v>1010430</v>
          </cell>
          <cell r="B65" t="str">
            <v>      国有农垦企业所得税</v>
          </cell>
          <cell r="C65">
            <v>14</v>
          </cell>
        </row>
        <row r="66">
          <cell r="A66">
            <v>1010431</v>
          </cell>
          <cell r="B66" t="str">
            <v>      其他国有企业所得税</v>
          </cell>
          <cell r="C66">
            <v>4</v>
          </cell>
        </row>
        <row r="67">
          <cell r="A67">
            <v>1010432</v>
          </cell>
          <cell r="B67" t="str">
            <v>      集体企业所得税</v>
          </cell>
          <cell r="C67">
            <v>208</v>
          </cell>
        </row>
        <row r="68">
          <cell r="A68">
            <v>1010433</v>
          </cell>
          <cell r="B68" t="str">
            <v>      股份制企业所得税</v>
          </cell>
          <cell r="C68">
            <v>2152</v>
          </cell>
        </row>
        <row r="69">
          <cell r="A69">
            <v>1010434</v>
          </cell>
          <cell r="B69" t="str">
            <v>      联营企业所得税</v>
          </cell>
          <cell r="C69">
            <v>0</v>
          </cell>
        </row>
        <row r="70">
          <cell r="A70">
            <v>1010435</v>
          </cell>
          <cell r="B70" t="str">
            <v>      港澳台和外商投资企业所得税</v>
          </cell>
          <cell r="C70">
            <v>34</v>
          </cell>
        </row>
        <row r="71">
          <cell r="A71">
            <v>1010436</v>
          </cell>
          <cell r="B71" t="str">
            <v>      私营企业所得税</v>
          </cell>
          <cell r="C71">
            <v>556</v>
          </cell>
        </row>
        <row r="72">
          <cell r="A72">
            <v>1010439</v>
          </cell>
          <cell r="B72" t="str">
            <v>      其他企业所得税</v>
          </cell>
          <cell r="C72">
            <v>154</v>
          </cell>
        </row>
        <row r="73">
          <cell r="A73">
            <v>1010440</v>
          </cell>
          <cell r="B73" t="str">
            <v>      分支机构预缴所得税</v>
          </cell>
          <cell r="C73">
            <v>7</v>
          </cell>
        </row>
        <row r="74">
          <cell r="A74">
            <v>1010441</v>
          </cell>
          <cell r="B74" t="str">
            <v>      总机构预缴所得税</v>
          </cell>
          <cell r="C74">
            <v>7</v>
          </cell>
        </row>
        <row r="75">
          <cell r="A75">
            <v>1010442</v>
          </cell>
          <cell r="B75" t="str">
            <v>      总机构汇算清缴所得税</v>
          </cell>
          <cell r="C75">
            <v>0</v>
          </cell>
        </row>
        <row r="76">
          <cell r="A76">
            <v>1010443</v>
          </cell>
          <cell r="B76" t="str">
            <v>      企业所得税待分配收入</v>
          </cell>
          <cell r="C76">
            <v>0</v>
          </cell>
        </row>
        <row r="77">
          <cell r="A77">
            <v>1010444</v>
          </cell>
          <cell r="B77" t="str">
            <v>      跨市县分支机构预缴所得税</v>
          </cell>
          <cell r="C77">
            <v>0</v>
          </cell>
        </row>
        <row r="78">
          <cell r="A78">
            <v>1010445</v>
          </cell>
          <cell r="B78" t="str">
            <v>      跨市县总机构预缴所得税</v>
          </cell>
          <cell r="C78">
            <v>0</v>
          </cell>
        </row>
        <row r="79">
          <cell r="A79">
            <v>1010446</v>
          </cell>
          <cell r="B79" t="str">
            <v>      跨市县总机构汇算清缴所得税</v>
          </cell>
          <cell r="C79">
            <v>0</v>
          </cell>
        </row>
        <row r="80">
          <cell r="A80">
            <v>1010447</v>
          </cell>
          <cell r="B80" t="str">
            <v>      省以下企业所得税待分配收入</v>
          </cell>
          <cell r="C80">
            <v>0</v>
          </cell>
        </row>
        <row r="81">
          <cell r="A81">
            <v>1010448</v>
          </cell>
          <cell r="B81" t="str">
            <v>      跨市县分支机构汇算清缴所得税</v>
          </cell>
          <cell r="C81">
            <v>0</v>
          </cell>
        </row>
        <row r="82">
          <cell r="A82">
            <v>1010449</v>
          </cell>
          <cell r="B82" t="str">
            <v>      分支机构汇算清缴所得税</v>
          </cell>
          <cell r="C82">
            <v>0</v>
          </cell>
        </row>
        <row r="83">
          <cell r="A83">
            <v>1010450</v>
          </cell>
          <cell r="B83" t="str">
            <v>      企业所得税税款滞纳金、罚款、加收利息收入</v>
          </cell>
          <cell r="C83">
            <v>2</v>
          </cell>
        </row>
        <row r="84">
          <cell r="A84">
            <v>10105</v>
          </cell>
          <cell r="B84" t="str">
            <v>    企业所得税退税</v>
          </cell>
          <cell r="C84">
            <v>0</v>
          </cell>
        </row>
        <row r="85">
          <cell r="B85" t="str">
            <v>     国有工业企业所得税退税</v>
          </cell>
          <cell r="C85">
            <v>0</v>
          </cell>
        </row>
        <row r="86">
          <cell r="A86">
            <v>1010517</v>
          </cell>
          <cell r="B86" t="str">
            <v>      国有铁道企业所得税退税</v>
          </cell>
          <cell r="C86">
            <v>0</v>
          </cell>
        </row>
        <row r="87">
          <cell r="A87">
            <v>1010518</v>
          </cell>
          <cell r="B87" t="str">
            <v>      国有交通企业所得税退税</v>
          </cell>
          <cell r="C87">
            <v>0</v>
          </cell>
        </row>
        <row r="88">
          <cell r="A88">
            <v>1010519</v>
          </cell>
          <cell r="B88" t="str">
            <v>      国有邮政企业所得税退税</v>
          </cell>
          <cell r="C88">
            <v>0</v>
          </cell>
        </row>
        <row r="89">
          <cell r="A89">
            <v>1010520</v>
          </cell>
          <cell r="B89" t="str">
            <v>      国有民航企业所得税退税</v>
          </cell>
          <cell r="C89">
            <v>0</v>
          </cell>
        </row>
        <row r="90">
          <cell r="A90">
            <v>1010521</v>
          </cell>
          <cell r="B90" t="str">
            <v>      海洋石油天然气企业所得税退税</v>
          </cell>
          <cell r="C90">
            <v>0</v>
          </cell>
        </row>
        <row r="91">
          <cell r="A91">
            <v>1010522</v>
          </cell>
          <cell r="B91" t="str">
            <v>      国有外贸企业所得税退税</v>
          </cell>
          <cell r="C91">
            <v>0</v>
          </cell>
        </row>
        <row r="92">
          <cell r="A92">
            <v>1010523</v>
          </cell>
          <cell r="B92" t="str">
            <v>      国有银行所得税退税</v>
          </cell>
          <cell r="C92">
            <v>0</v>
          </cell>
        </row>
        <row r="93">
          <cell r="A93">
            <v>1010524</v>
          </cell>
          <cell r="B93" t="str">
            <v>      国有非银行金融企业所得税退税</v>
          </cell>
          <cell r="C93">
            <v>0</v>
          </cell>
        </row>
        <row r="94">
          <cell r="A94">
            <v>1010525</v>
          </cell>
          <cell r="B94" t="str">
            <v>      国有保险企业所得税退税</v>
          </cell>
          <cell r="C94">
            <v>0</v>
          </cell>
        </row>
        <row r="95">
          <cell r="A95">
            <v>1010526</v>
          </cell>
          <cell r="B95" t="str">
            <v>      国有文教企业所得税退税</v>
          </cell>
          <cell r="C95">
            <v>0</v>
          </cell>
        </row>
        <row r="96">
          <cell r="A96">
            <v>1010527</v>
          </cell>
          <cell r="B96" t="str">
            <v>      国有水产企业所得税退税</v>
          </cell>
          <cell r="C96">
            <v>0</v>
          </cell>
        </row>
        <row r="97">
          <cell r="A97">
            <v>1010528</v>
          </cell>
          <cell r="B97" t="str">
            <v>      国有森林工业企业所得税退税</v>
          </cell>
          <cell r="C97">
            <v>0</v>
          </cell>
        </row>
        <row r="98">
          <cell r="A98">
            <v>1010529</v>
          </cell>
          <cell r="B98" t="str">
            <v>      国有电信企业所得税退税</v>
          </cell>
          <cell r="C98">
            <v>0</v>
          </cell>
        </row>
        <row r="99">
          <cell r="A99">
            <v>1010530</v>
          </cell>
          <cell r="B99" t="str">
            <v>      其他国有企业所得税退税</v>
          </cell>
          <cell r="C99">
            <v>0</v>
          </cell>
        </row>
        <row r="100">
          <cell r="A100">
            <v>1010531</v>
          </cell>
          <cell r="B100" t="str">
            <v>      集体企业所得税退税</v>
          </cell>
          <cell r="C100">
            <v>0</v>
          </cell>
        </row>
        <row r="101">
          <cell r="A101">
            <v>1010532</v>
          </cell>
          <cell r="B101" t="str">
            <v>      股份制企业所得税退税</v>
          </cell>
          <cell r="C101">
            <v>0</v>
          </cell>
        </row>
        <row r="102">
          <cell r="A102">
            <v>1010533</v>
          </cell>
          <cell r="B102" t="str">
            <v>      联营企业所得税退税</v>
          </cell>
          <cell r="C102">
            <v>0</v>
          </cell>
        </row>
        <row r="103">
          <cell r="A103">
            <v>1010534</v>
          </cell>
          <cell r="B103" t="str">
            <v>      私营企业所得税退税</v>
          </cell>
          <cell r="C103">
            <v>0</v>
          </cell>
        </row>
        <row r="104">
          <cell r="A104">
            <v>1010535</v>
          </cell>
          <cell r="B104" t="str">
            <v>      跨省市总分机构企业所得税退税</v>
          </cell>
          <cell r="C104">
            <v>0</v>
          </cell>
        </row>
        <row r="105">
          <cell r="A105">
            <v>1010536</v>
          </cell>
          <cell r="B105" t="str">
            <v>      跨市县总分机构企业所得税退税</v>
          </cell>
          <cell r="C105">
            <v>0</v>
          </cell>
        </row>
        <row r="106">
          <cell r="A106">
            <v>1010599</v>
          </cell>
          <cell r="B106" t="str">
            <v>      其他企业所得税退税</v>
          </cell>
          <cell r="C106">
            <v>0</v>
          </cell>
        </row>
        <row r="107">
          <cell r="A107" t="str">
            <v>10106</v>
          </cell>
          <cell r="B107" t="str">
            <v>    个人所得税</v>
          </cell>
          <cell r="C107">
            <v>408</v>
          </cell>
        </row>
        <row r="108">
          <cell r="A108">
            <v>101060101</v>
          </cell>
          <cell r="B108" t="str">
            <v>         其中：储蓄存款利息所得税</v>
          </cell>
          <cell r="C108">
            <v>0</v>
          </cell>
        </row>
        <row r="109">
          <cell r="A109">
            <v>10107</v>
          </cell>
          <cell r="B109" t="str">
            <v>    资源税</v>
          </cell>
          <cell r="C109">
            <v>1082</v>
          </cell>
        </row>
        <row r="110">
          <cell r="A110">
            <v>10109</v>
          </cell>
          <cell r="B110" t="str">
            <v>    城市维护建设税</v>
          </cell>
          <cell r="C110">
            <v>1569</v>
          </cell>
        </row>
        <row r="111">
          <cell r="A111">
            <v>1010918</v>
          </cell>
          <cell r="B111" t="str">
            <v>  　    其中：中国铁路总公司集中缴纳的铁路运输企业城市维护建设税待分配收入</v>
          </cell>
          <cell r="C111">
            <v>0</v>
          </cell>
        </row>
        <row r="112">
          <cell r="A112">
            <v>1010921</v>
          </cell>
          <cell r="B112" t="str">
            <v>  　          成品油价格和税费改革城市维护建设税划出</v>
          </cell>
          <cell r="C112">
            <v>0</v>
          </cell>
        </row>
        <row r="113">
          <cell r="A113">
            <v>1010922</v>
          </cell>
          <cell r="B113" t="str">
            <v>  　          成品油价格和税费改革城市维护建设税划入</v>
          </cell>
          <cell r="C113">
            <v>0</v>
          </cell>
        </row>
        <row r="114">
          <cell r="A114">
            <v>10110</v>
          </cell>
          <cell r="B114" t="str">
            <v>    房产税</v>
          </cell>
          <cell r="C114">
            <v>707</v>
          </cell>
        </row>
        <row r="115">
          <cell r="A115">
            <v>10111</v>
          </cell>
          <cell r="B115" t="str">
            <v>    印花税</v>
          </cell>
          <cell r="C115">
            <v>274</v>
          </cell>
        </row>
        <row r="116">
          <cell r="A116">
            <v>1011101</v>
          </cell>
          <cell r="B116" t="str">
            <v>        其中：证券交易印花税</v>
          </cell>
          <cell r="C116">
            <v>0</v>
          </cell>
        </row>
        <row r="117">
          <cell r="A117">
            <v>10112</v>
          </cell>
          <cell r="B117" t="str">
            <v>    城镇土地使用税</v>
          </cell>
          <cell r="C117">
            <v>394</v>
          </cell>
        </row>
        <row r="118">
          <cell r="A118">
            <v>10113</v>
          </cell>
          <cell r="B118" t="str">
            <v>    土地增值税</v>
          </cell>
          <cell r="C118">
            <v>1159</v>
          </cell>
        </row>
        <row r="119">
          <cell r="A119">
            <v>10114</v>
          </cell>
          <cell r="B119" t="str">
            <v>    车船税</v>
          </cell>
          <cell r="C119">
            <v>517</v>
          </cell>
        </row>
        <row r="120">
          <cell r="A120">
            <v>10115</v>
          </cell>
          <cell r="B120" t="str">
            <v>    船舶吨税</v>
          </cell>
          <cell r="C120">
            <v>0</v>
          </cell>
        </row>
        <row r="121">
          <cell r="A121">
            <v>10116</v>
          </cell>
          <cell r="B121" t="str">
            <v>    车辆购置税</v>
          </cell>
          <cell r="C121">
            <v>0</v>
          </cell>
        </row>
        <row r="122">
          <cell r="A122">
            <v>10117</v>
          </cell>
          <cell r="B122" t="str">
            <v>    关税</v>
          </cell>
          <cell r="C122">
            <v>0</v>
          </cell>
        </row>
        <row r="123">
          <cell r="A123">
            <v>10118</v>
          </cell>
          <cell r="B123" t="str">
            <v>    耕地占用税</v>
          </cell>
          <cell r="C123">
            <v>795</v>
          </cell>
        </row>
        <row r="124">
          <cell r="A124">
            <v>10119</v>
          </cell>
          <cell r="B124" t="str">
            <v>    契税</v>
          </cell>
          <cell r="C124">
            <v>1643</v>
          </cell>
        </row>
        <row r="125">
          <cell r="A125">
            <v>10120</v>
          </cell>
          <cell r="B125" t="str">
            <v>    烟叶税</v>
          </cell>
          <cell r="C125">
            <v>0</v>
          </cell>
        </row>
        <row r="126">
          <cell r="A126">
            <v>10199</v>
          </cell>
          <cell r="B126" t="str">
            <v>    其他税收收入</v>
          </cell>
          <cell r="C126">
            <v>0</v>
          </cell>
        </row>
        <row r="127">
          <cell r="A127">
            <v>103</v>
          </cell>
          <cell r="B127" t="str">
            <v>  非税收入</v>
          </cell>
          <cell r="C127">
            <v>17233</v>
          </cell>
        </row>
        <row r="128">
          <cell r="A128">
            <v>10302</v>
          </cell>
          <cell r="B128" t="str">
            <v>    专项收入</v>
          </cell>
          <cell r="C128">
            <v>2351</v>
          </cell>
        </row>
        <row r="129">
          <cell r="A129">
            <v>1030201</v>
          </cell>
          <cell r="B129" t="str">
            <v>      排污费收入</v>
          </cell>
          <cell r="C129">
            <v>46</v>
          </cell>
        </row>
        <row r="130">
          <cell r="A130">
            <v>1030202</v>
          </cell>
          <cell r="B130" t="str">
            <v>      水资源费收入</v>
          </cell>
          <cell r="C130">
            <v>305</v>
          </cell>
        </row>
        <row r="131">
          <cell r="A131">
            <v>103020201</v>
          </cell>
          <cell r="B131" t="str">
            <v>          其中：三峡电站水资源费收入</v>
          </cell>
          <cell r="C131">
            <v>0</v>
          </cell>
        </row>
        <row r="132">
          <cell r="A132">
            <v>1030203</v>
          </cell>
          <cell r="B132" t="str">
            <v>      教育费附加收入</v>
          </cell>
          <cell r="C132">
            <v>1013</v>
          </cell>
        </row>
        <row r="133">
          <cell r="A133">
            <v>103020302</v>
          </cell>
          <cell r="B133" t="str">
            <v>  　　    其中：成品油价格和税费改革教育费附加收入划出</v>
          </cell>
          <cell r="C133">
            <v>0</v>
          </cell>
        </row>
        <row r="134">
          <cell r="A134">
            <v>103020303</v>
          </cell>
          <cell r="B134" t="str">
            <v>  　　         成品油价格和税费改革教育费附加收入划入</v>
          </cell>
          <cell r="C134">
            <v>0</v>
          </cell>
        </row>
        <row r="135">
          <cell r="A135">
            <v>103020305</v>
          </cell>
          <cell r="B135" t="str">
            <v>  　　         中国铁路总公司集中缴纳的铁路运输企业教育费附加待分配收入</v>
          </cell>
          <cell r="C135">
            <v>0</v>
          </cell>
        </row>
        <row r="136">
          <cell r="A136">
            <v>1030205</v>
          </cell>
          <cell r="B136" t="str">
            <v>      铀产品出售收入</v>
          </cell>
          <cell r="C136">
            <v>0</v>
          </cell>
        </row>
        <row r="137">
          <cell r="A137">
            <v>1030210</v>
          </cell>
          <cell r="B137" t="str">
            <v>      三峡库区移民专项收入</v>
          </cell>
          <cell r="C137">
            <v>0</v>
          </cell>
        </row>
        <row r="138">
          <cell r="A138">
            <v>1030211</v>
          </cell>
          <cell r="B138" t="str">
            <v>      国家留成油上缴收入</v>
          </cell>
          <cell r="C138">
            <v>0</v>
          </cell>
        </row>
        <row r="139">
          <cell r="A139">
            <v>1030212</v>
          </cell>
          <cell r="B139" t="str">
            <v>      场外核应急准备收入</v>
          </cell>
          <cell r="C139">
            <v>0</v>
          </cell>
        </row>
        <row r="140">
          <cell r="A140">
            <v>1030213</v>
          </cell>
          <cell r="B140" t="str">
            <v>      草原植被恢复费收入</v>
          </cell>
          <cell r="C140">
            <v>0</v>
          </cell>
        </row>
        <row r="141">
          <cell r="A141">
            <v>1030215</v>
          </cell>
          <cell r="B141" t="str">
            <v>      矿产资源专项收入</v>
          </cell>
          <cell r="C141">
            <v>27</v>
          </cell>
        </row>
        <row r="142">
          <cell r="A142">
            <v>103021501</v>
          </cell>
          <cell r="B142" t="str">
            <v>          矿产资源补偿费收入</v>
          </cell>
          <cell r="C142">
            <v>0</v>
          </cell>
        </row>
        <row r="143">
          <cell r="A143">
            <v>103021502</v>
          </cell>
          <cell r="B143" t="str">
            <v>          探矿权、采矿权使用费收入</v>
          </cell>
          <cell r="C143">
            <v>0</v>
          </cell>
        </row>
        <row r="144">
          <cell r="A144">
            <v>103021503</v>
          </cell>
          <cell r="B144" t="str">
            <v>          探矿权、采矿权价款收入</v>
          </cell>
          <cell r="C144">
            <v>27</v>
          </cell>
        </row>
        <row r="145">
          <cell r="A145">
            <v>1030299</v>
          </cell>
          <cell r="B145" t="str">
            <v>      其他专项收入</v>
          </cell>
          <cell r="C145">
            <v>960</v>
          </cell>
        </row>
        <row r="146">
          <cell r="A146">
            <v>103029901</v>
          </cell>
          <cell r="B146" t="str">
            <v>          广告收入</v>
          </cell>
          <cell r="C146">
            <v>0</v>
          </cell>
        </row>
        <row r="147">
          <cell r="A147">
            <v>103029999</v>
          </cell>
          <cell r="B147" t="str">
            <v>          其他专项收入</v>
          </cell>
          <cell r="C147">
            <v>960</v>
          </cell>
        </row>
        <row r="148">
          <cell r="A148">
            <v>103029996</v>
          </cell>
          <cell r="B148" t="str">
            <v>            其中：坝区耕地质量补偿费</v>
          </cell>
          <cell r="C148">
            <v>960</v>
          </cell>
        </row>
        <row r="149">
          <cell r="A149">
            <v>103029997</v>
          </cell>
          <cell r="B149" t="str">
            <v>　 　 　 　 　 　 矿业权出让金收入</v>
          </cell>
          <cell r="C149">
            <v>0</v>
          </cell>
        </row>
        <row r="150">
          <cell r="A150">
            <v>10304</v>
          </cell>
          <cell r="B150" t="str">
            <v>    行政事业性收费收入</v>
          </cell>
          <cell r="C150">
            <v>973</v>
          </cell>
        </row>
        <row r="151">
          <cell r="A151">
            <v>1030401</v>
          </cell>
          <cell r="B151" t="str">
            <v>      公安行政事业性收费收入</v>
          </cell>
          <cell r="C151">
            <v>261</v>
          </cell>
        </row>
        <row r="152">
          <cell r="A152">
            <v>1030402</v>
          </cell>
          <cell r="B152" t="str">
            <v>      法院行政事业性收费收入</v>
          </cell>
          <cell r="C152">
            <v>34</v>
          </cell>
        </row>
        <row r="153">
          <cell r="A153">
            <v>1030403</v>
          </cell>
          <cell r="B153" t="str">
            <v>      司法行政事业性收费收入</v>
          </cell>
          <cell r="C153">
            <v>0</v>
          </cell>
        </row>
        <row r="154">
          <cell r="A154">
            <v>1030405</v>
          </cell>
          <cell r="B154" t="str">
            <v>      工商行政事业性收费收入</v>
          </cell>
          <cell r="C154">
            <v>0</v>
          </cell>
        </row>
        <row r="155">
          <cell r="A155">
            <v>1030408</v>
          </cell>
          <cell r="B155" t="str">
            <v>      税务行政事业性收费收入</v>
          </cell>
          <cell r="C155">
            <v>0</v>
          </cell>
        </row>
        <row r="156">
          <cell r="A156">
            <v>1030411</v>
          </cell>
          <cell r="B156" t="str">
            <v>      人口和计划生育行政事业性收费收入</v>
          </cell>
          <cell r="C156">
            <v>82</v>
          </cell>
        </row>
        <row r="157">
          <cell r="A157">
            <v>1030416</v>
          </cell>
          <cell r="B157" t="str">
            <v>      质量监督检验检疫行政事业性收费收入</v>
          </cell>
          <cell r="C157">
            <v>4</v>
          </cell>
        </row>
        <row r="158">
          <cell r="A158">
            <v>1030424</v>
          </cell>
          <cell r="B158" t="str">
            <v>      人防办行政事业性收费收入</v>
          </cell>
          <cell r="C158">
            <v>148</v>
          </cell>
        </row>
        <row r="159">
          <cell r="A159">
            <v>1030427</v>
          </cell>
          <cell r="B159" t="str">
            <v>      教育行政事业性收费收入</v>
          </cell>
          <cell r="C159">
            <v>0</v>
          </cell>
        </row>
        <row r="160">
          <cell r="A160">
            <v>1030432</v>
          </cell>
          <cell r="B160" t="str">
            <v>      国土资源行政事业性收费收入</v>
          </cell>
          <cell r="C160">
            <v>35</v>
          </cell>
        </row>
        <row r="161">
          <cell r="A161">
            <v>1030433</v>
          </cell>
          <cell r="B161" t="str">
            <v>      建设行政事业性收费收入</v>
          </cell>
          <cell r="C161">
            <v>146</v>
          </cell>
        </row>
        <row r="162">
          <cell r="A162">
            <v>1030435</v>
          </cell>
          <cell r="B162" t="str">
            <v>      环保行政事业性收费收入</v>
          </cell>
          <cell r="C162">
            <v>0</v>
          </cell>
        </row>
        <row r="163">
          <cell r="A163">
            <v>1030444</v>
          </cell>
          <cell r="B163" t="str">
            <v>      农业行政事业性收费收入</v>
          </cell>
          <cell r="C163">
            <v>78</v>
          </cell>
        </row>
        <row r="164">
          <cell r="A164">
            <v>1030446</v>
          </cell>
          <cell r="B164" t="str">
            <v>      水利行政事业性收费收入</v>
          </cell>
          <cell r="C164">
            <v>17</v>
          </cell>
        </row>
        <row r="165">
          <cell r="A165">
            <v>1030447</v>
          </cell>
          <cell r="B165" t="str">
            <v>      卫生行政事业性收费收入</v>
          </cell>
          <cell r="C165">
            <v>41</v>
          </cell>
        </row>
        <row r="166">
          <cell r="A166">
            <v>1030449</v>
          </cell>
          <cell r="B166" t="str">
            <v>      民政行政事业性收费收入</v>
          </cell>
          <cell r="C166">
            <v>8</v>
          </cell>
        </row>
        <row r="167">
          <cell r="A167">
            <v>1030450</v>
          </cell>
          <cell r="B167" t="str">
            <v>      人力资源和社会保障行政事业性收费收入</v>
          </cell>
          <cell r="C167">
            <v>21</v>
          </cell>
        </row>
        <row r="168">
          <cell r="A168">
            <v>1030451</v>
          </cell>
          <cell r="B168" t="str">
            <v>      证监会行政事业性收费收入</v>
          </cell>
          <cell r="C168">
            <v>0</v>
          </cell>
        </row>
        <row r="169">
          <cell r="A169">
            <v>1030452</v>
          </cell>
          <cell r="B169" t="str">
            <v>      银监会行政事业性收费收入</v>
          </cell>
          <cell r="C169">
            <v>0</v>
          </cell>
        </row>
        <row r="170">
          <cell r="A170">
            <v>1030453</v>
          </cell>
          <cell r="B170" t="str">
            <v>      保监会行政事业性收费收入</v>
          </cell>
          <cell r="C170">
            <v>0</v>
          </cell>
        </row>
        <row r="171">
          <cell r="A171">
            <v>103049950</v>
          </cell>
          <cell r="B171" t="str">
            <v>     其他各项行政事业性收费收入</v>
          </cell>
          <cell r="C171">
            <v>98</v>
          </cell>
        </row>
        <row r="172">
          <cell r="A172">
            <v>10305</v>
          </cell>
          <cell r="B172" t="str">
            <v>    罚没收入</v>
          </cell>
          <cell r="C172">
            <v>3371</v>
          </cell>
        </row>
        <row r="173">
          <cell r="A173">
            <v>1030501</v>
          </cell>
          <cell r="B173" t="str">
            <v>      一般罚没收入</v>
          </cell>
          <cell r="C173">
            <v>3371</v>
          </cell>
        </row>
        <row r="174">
          <cell r="A174">
            <v>103050101</v>
          </cell>
          <cell r="B174" t="str">
            <v>        公安罚没收入</v>
          </cell>
          <cell r="C174">
            <v>2537</v>
          </cell>
        </row>
        <row r="175">
          <cell r="A175">
            <v>103050102</v>
          </cell>
          <cell r="B175" t="str">
            <v>        检察院罚没收入</v>
          </cell>
          <cell r="C175">
            <v>30</v>
          </cell>
        </row>
        <row r="176">
          <cell r="A176">
            <v>103050103</v>
          </cell>
          <cell r="B176" t="str">
            <v>        法院罚没收入</v>
          </cell>
          <cell r="C176">
            <v>94</v>
          </cell>
        </row>
        <row r="177">
          <cell r="A177">
            <v>103050104</v>
          </cell>
          <cell r="B177" t="str">
            <v>        工商罚没收入</v>
          </cell>
          <cell r="C177">
            <v>12</v>
          </cell>
        </row>
        <row r="178">
          <cell r="A178">
            <v>103050106</v>
          </cell>
          <cell r="B178" t="str">
            <v>        技术监督罚没收入</v>
          </cell>
          <cell r="C178">
            <v>0</v>
          </cell>
        </row>
        <row r="179">
          <cell r="A179">
            <v>103050107</v>
          </cell>
          <cell r="B179" t="str">
            <v>        税务部门罚没收入</v>
          </cell>
          <cell r="C179">
            <v>7</v>
          </cell>
        </row>
        <row r="180">
          <cell r="A180">
            <v>103050108</v>
          </cell>
          <cell r="B180" t="str">
            <v>        海关罚没收入</v>
          </cell>
          <cell r="C180">
            <v>25</v>
          </cell>
        </row>
        <row r="181">
          <cell r="A181">
            <v>103050109</v>
          </cell>
          <cell r="B181" t="str">
            <v>        食品药品监督罚没收入</v>
          </cell>
          <cell r="C181">
            <v>15</v>
          </cell>
        </row>
        <row r="182">
          <cell r="A182">
            <v>103050110</v>
          </cell>
          <cell r="B182" t="str">
            <v>        卫生罚没收入</v>
          </cell>
          <cell r="C182">
            <v>3</v>
          </cell>
        </row>
        <row r="183">
          <cell r="A183">
            <v>103050111</v>
          </cell>
          <cell r="B183" t="str">
            <v>        检验检疫罚没收入</v>
          </cell>
          <cell r="C183">
            <v>16</v>
          </cell>
        </row>
        <row r="184">
          <cell r="A184">
            <v>103050114</v>
          </cell>
          <cell r="B184" t="str">
            <v>        交通罚没收入</v>
          </cell>
          <cell r="C184">
            <v>184</v>
          </cell>
        </row>
        <row r="185">
          <cell r="A185">
            <v>103050115</v>
          </cell>
          <cell r="B185" t="str">
            <v>        铁道罚没收入</v>
          </cell>
          <cell r="C185">
            <v>19</v>
          </cell>
        </row>
        <row r="186">
          <cell r="A186">
            <v>103050116</v>
          </cell>
          <cell r="B186" t="str">
            <v>        审计罚没收入</v>
          </cell>
          <cell r="C186">
            <v>0</v>
          </cell>
        </row>
        <row r="187">
          <cell r="A187">
            <v>103050199</v>
          </cell>
          <cell r="B187" t="str">
            <v>       其他各项一般罚没收入</v>
          </cell>
          <cell r="C187">
            <v>429</v>
          </cell>
        </row>
        <row r="188">
          <cell r="A188">
            <v>1030502</v>
          </cell>
          <cell r="B188" t="str">
            <v>      缉私罚没收入</v>
          </cell>
          <cell r="C188">
            <v>0</v>
          </cell>
        </row>
        <row r="189">
          <cell r="A189">
            <v>1030503</v>
          </cell>
          <cell r="B189" t="str">
            <v>      缉毒罚没收入</v>
          </cell>
          <cell r="C189">
            <v>0</v>
          </cell>
        </row>
        <row r="190">
          <cell r="A190">
            <v>1030509</v>
          </cell>
          <cell r="B190" t="str">
            <v>      罚没收入退库</v>
          </cell>
          <cell r="C190">
            <v>0</v>
          </cell>
        </row>
        <row r="191">
          <cell r="A191">
            <v>10306</v>
          </cell>
          <cell r="B191" t="str">
            <v>    国有资本经营收入</v>
          </cell>
          <cell r="C191">
            <v>0</v>
          </cell>
        </row>
        <row r="192">
          <cell r="A192">
            <v>1030601</v>
          </cell>
          <cell r="B192" t="str">
            <v>      利润收入</v>
          </cell>
          <cell r="C192">
            <v>0</v>
          </cell>
        </row>
        <row r="193">
          <cell r="A193">
            <v>103060101</v>
          </cell>
          <cell r="B193" t="str">
            <v>          中国人民银行上缴收入</v>
          </cell>
          <cell r="C193">
            <v>0</v>
          </cell>
        </row>
        <row r="194">
          <cell r="A194">
            <v>103060102</v>
          </cell>
          <cell r="B194" t="str">
            <v>          金融企业利润收入</v>
          </cell>
          <cell r="C194">
            <v>0</v>
          </cell>
        </row>
        <row r="195">
          <cell r="A195">
            <v>103060199</v>
          </cell>
          <cell r="B195" t="str">
            <v>          其他企业利润收入</v>
          </cell>
          <cell r="C195">
            <v>0</v>
          </cell>
        </row>
        <row r="196">
          <cell r="A196">
            <v>1030602</v>
          </cell>
          <cell r="B196" t="str">
            <v>      股利、股息收入</v>
          </cell>
          <cell r="C196">
            <v>0</v>
          </cell>
        </row>
        <row r="197">
          <cell r="A197">
            <v>103060201</v>
          </cell>
          <cell r="B197" t="str">
            <v>          金融业公司股利、股息收入</v>
          </cell>
          <cell r="C197">
            <v>0</v>
          </cell>
        </row>
        <row r="198">
          <cell r="A198">
            <v>103060299</v>
          </cell>
          <cell r="B198" t="str">
            <v>          其他股利、股息收入</v>
          </cell>
          <cell r="C198">
            <v>0</v>
          </cell>
        </row>
        <row r="199">
          <cell r="A199">
            <v>1030603</v>
          </cell>
          <cell r="B199" t="str">
            <v>      产权转让收入</v>
          </cell>
          <cell r="C199">
            <v>0</v>
          </cell>
        </row>
        <row r="200">
          <cell r="A200">
            <v>103060399</v>
          </cell>
          <cell r="B200" t="str">
            <v>          其他产权转让收入</v>
          </cell>
          <cell r="C200">
            <v>0</v>
          </cell>
        </row>
        <row r="201">
          <cell r="A201">
            <v>1030604</v>
          </cell>
          <cell r="B201" t="str">
            <v>      清算收入</v>
          </cell>
          <cell r="C201">
            <v>0</v>
          </cell>
        </row>
        <row r="202">
          <cell r="A202">
            <v>103060499</v>
          </cell>
          <cell r="B202" t="str">
            <v>          其他清算收入</v>
          </cell>
          <cell r="C202">
            <v>0</v>
          </cell>
        </row>
        <row r="203">
          <cell r="A203">
            <v>1030605</v>
          </cell>
          <cell r="B203" t="str">
            <v>      国有资本经营收入退库</v>
          </cell>
          <cell r="C203">
            <v>0</v>
          </cell>
        </row>
        <row r="204">
          <cell r="A204">
            <v>1030606</v>
          </cell>
          <cell r="B204" t="str">
            <v>      国有企业计划亏损补贴</v>
          </cell>
          <cell r="C204">
            <v>0</v>
          </cell>
        </row>
        <row r="205">
          <cell r="A205">
            <v>103060601</v>
          </cell>
          <cell r="B205" t="str">
            <v>          工业企业计划亏损补贴</v>
          </cell>
          <cell r="C205">
            <v>0</v>
          </cell>
        </row>
        <row r="206">
          <cell r="A206">
            <v>103060602</v>
          </cell>
          <cell r="B206" t="str">
            <v>          农业企业计划亏损补贴</v>
          </cell>
          <cell r="C206">
            <v>0</v>
          </cell>
        </row>
        <row r="207">
          <cell r="A207">
            <v>103060699</v>
          </cell>
          <cell r="B207" t="str">
            <v>          其他国有企业计划亏损补贴</v>
          </cell>
          <cell r="C207">
            <v>0</v>
          </cell>
        </row>
        <row r="208">
          <cell r="A208">
            <v>1030699</v>
          </cell>
          <cell r="B208" t="str">
            <v>      其他国有资本经营收入</v>
          </cell>
          <cell r="C208">
            <v>0</v>
          </cell>
        </row>
        <row r="209">
          <cell r="A209">
            <v>10307</v>
          </cell>
          <cell r="B209" t="str">
            <v>    国有资源(资产)有偿使用收入</v>
          </cell>
          <cell r="C209">
            <v>10166</v>
          </cell>
        </row>
        <row r="210">
          <cell r="A210">
            <v>1030701</v>
          </cell>
          <cell r="B210" t="str">
            <v>      海域使用金收入</v>
          </cell>
          <cell r="C210">
            <v>0</v>
          </cell>
        </row>
        <row r="211">
          <cell r="A211">
            <v>1030702</v>
          </cell>
          <cell r="B211" t="str">
            <v>      场地和矿区使用费收入</v>
          </cell>
          <cell r="C211">
            <v>0</v>
          </cell>
        </row>
        <row r="212">
          <cell r="A212">
            <v>1030703</v>
          </cell>
          <cell r="B212" t="str">
            <v>      特种矿产品出售收入</v>
          </cell>
          <cell r="C212">
            <v>0</v>
          </cell>
        </row>
        <row r="213">
          <cell r="A213">
            <v>1030704</v>
          </cell>
          <cell r="B213" t="str">
            <v>      专项储备物资销售收入</v>
          </cell>
          <cell r="C213">
            <v>0</v>
          </cell>
        </row>
        <row r="214">
          <cell r="A214">
            <v>1030705</v>
          </cell>
          <cell r="B214" t="str">
            <v>      利息收入</v>
          </cell>
          <cell r="C214">
            <v>490</v>
          </cell>
        </row>
        <row r="215">
          <cell r="A215">
            <v>103070501</v>
          </cell>
          <cell r="B215" t="str">
            <v>          国库存款利息收入</v>
          </cell>
          <cell r="C215">
            <v>61</v>
          </cell>
        </row>
        <row r="216">
          <cell r="A216">
            <v>103070502</v>
          </cell>
          <cell r="B216" t="str">
            <v>          财政专户存款利息收入 </v>
          </cell>
          <cell r="C216">
            <v>0</v>
          </cell>
        </row>
        <row r="217">
          <cell r="A217">
            <v>103070503</v>
          </cell>
          <cell r="B217" t="str">
            <v>          有价证券利息收入</v>
          </cell>
          <cell r="C217">
            <v>0</v>
          </cell>
        </row>
        <row r="218">
          <cell r="A218">
            <v>103070599</v>
          </cell>
          <cell r="B218" t="str">
            <v>          其他利息收入</v>
          </cell>
          <cell r="C218">
            <v>429</v>
          </cell>
        </row>
        <row r="219">
          <cell r="A219">
            <v>1030706</v>
          </cell>
          <cell r="B219" t="str">
            <v>      非经营性国有资产收入</v>
          </cell>
          <cell r="C219">
            <v>9397</v>
          </cell>
        </row>
        <row r="220">
          <cell r="A220">
            <v>1030707</v>
          </cell>
          <cell r="B220" t="str">
            <v>      出租车经营权有偿出让和转让收入</v>
          </cell>
          <cell r="C220">
            <v>0</v>
          </cell>
        </row>
        <row r="221">
          <cell r="A221">
            <v>1030708</v>
          </cell>
          <cell r="B221" t="str">
            <v>      无居民海岛使用金收入</v>
          </cell>
          <cell r="C221">
            <v>0</v>
          </cell>
        </row>
        <row r="222">
          <cell r="A222">
            <v>1030799</v>
          </cell>
          <cell r="B222" t="str">
            <v>      其他国有资源(资产)有偿使用收入</v>
          </cell>
          <cell r="C222">
            <v>279</v>
          </cell>
        </row>
        <row r="223">
          <cell r="A223">
            <v>10399</v>
          </cell>
          <cell r="B223" t="str">
            <v>    其他收入</v>
          </cell>
          <cell r="C223">
            <v>372</v>
          </cell>
        </row>
        <row r="224">
          <cell r="A224">
            <v>1039901</v>
          </cell>
          <cell r="B224" t="str">
            <v>      捐赠收入</v>
          </cell>
          <cell r="C224">
            <v>372</v>
          </cell>
        </row>
        <row r="225">
          <cell r="A225">
            <v>103990101</v>
          </cell>
          <cell r="B225" t="str">
            <v>          国外捐赠收入</v>
          </cell>
          <cell r="C225">
            <v>0</v>
          </cell>
        </row>
        <row r="226">
          <cell r="A226">
            <v>103990102</v>
          </cell>
          <cell r="B226" t="str">
            <v>          国内捐赠收入</v>
          </cell>
          <cell r="C226">
            <v>372</v>
          </cell>
        </row>
        <row r="227">
          <cell r="A227">
            <v>1039902</v>
          </cell>
          <cell r="B227" t="str">
            <v>      动用国储棉、糖、油上交财政收入</v>
          </cell>
          <cell r="C227">
            <v>0</v>
          </cell>
        </row>
        <row r="228">
          <cell r="A228">
            <v>1039903</v>
          </cell>
          <cell r="B228" t="str">
            <v>      动用国家储备粮油上交差价收入</v>
          </cell>
          <cell r="C228">
            <v>0</v>
          </cell>
        </row>
        <row r="229">
          <cell r="A229">
            <v>1039904</v>
          </cell>
          <cell r="B229" t="str">
            <v>      主管部门集中收入</v>
          </cell>
          <cell r="C229">
            <v>0</v>
          </cell>
        </row>
        <row r="230">
          <cell r="A230">
            <v>1039905</v>
          </cell>
          <cell r="B230" t="str">
            <v>      国际赠款有偿使用费收入</v>
          </cell>
          <cell r="C230">
            <v>0</v>
          </cell>
        </row>
        <row r="231">
          <cell r="A231">
            <v>1039907</v>
          </cell>
          <cell r="B231" t="str">
            <v>      免税商品特许经营费收入</v>
          </cell>
          <cell r="C231">
            <v>0</v>
          </cell>
        </row>
        <row r="232">
          <cell r="A232">
            <v>1039908</v>
          </cell>
          <cell r="B232" t="str">
            <v>      基本建设收入</v>
          </cell>
          <cell r="C232">
            <v>0</v>
          </cell>
        </row>
        <row r="233">
          <cell r="A233">
            <v>1039909</v>
          </cell>
          <cell r="B233" t="str">
            <v>      石油特别收益金专项收入(项)</v>
          </cell>
          <cell r="C233">
            <v>0</v>
          </cell>
        </row>
        <row r="234">
          <cell r="A234">
            <v>103990901</v>
          </cell>
          <cell r="B234" t="str">
            <v>          石油特别收益金专项收入(目)</v>
          </cell>
          <cell r="C234">
            <v>0</v>
          </cell>
        </row>
        <row r="235">
          <cell r="A235">
            <v>103990902</v>
          </cell>
          <cell r="B235" t="str">
            <v>          石油特别收益金退库</v>
          </cell>
          <cell r="C235">
            <v>0</v>
          </cell>
        </row>
        <row r="236">
          <cell r="A236">
            <v>1039911</v>
          </cell>
          <cell r="B236" t="str">
            <v>      动用国储盐上交财政收入</v>
          </cell>
          <cell r="C236">
            <v>0</v>
          </cell>
        </row>
        <row r="237">
          <cell r="A237">
            <v>1039912</v>
          </cell>
          <cell r="B237" t="str">
            <v>      差别电价收入</v>
          </cell>
          <cell r="C237">
            <v>0</v>
          </cell>
        </row>
        <row r="238">
          <cell r="A238">
            <v>1039913</v>
          </cell>
          <cell r="B238" t="str">
            <v>      债务管理收入</v>
          </cell>
          <cell r="C238">
            <v>0</v>
          </cell>
        </row>
        <row r="239">
          <cell r="A239">
            <v>1039999</v>
          </cell>
          <cell r="B239" t="str">
            <v>      其他收入</v>
          </cell>
          <cell r="C239">
            <v>0</v>
          </cell>
        </row>
        <row r="241">
          <cell r="A241">
            <v>10301</v>
          </cell>
          <cell r="B241" t="str">
            <v>政府性基金预算收入合计</v>
          </cell>
          <cell r="C241">
            <v>17850</v>
          </cell>
        </row>
        <row r="242">
          <cell r="A242">
            <v>1030102</v>
          </cell>
          <cell r="B242" t="str">
            <v>     农网还贷资金收入</v>
          </cell>
          <cell r="C242">
            <v>0</v>
          </cell>
        </row>
        <row r="243">
          <cell r="A243">
            <v>1030103</v>
          </cell>
          <cell r="B243" t="str">
            <v>     山西省煤炭可持续发展基金收入</v>
          </cell>
          <cell r="C243">
            <v>0</v>
          </cell>
        </row>
        <row r="244">
          <cell r="A244">
            <v>1030106</v>
          </cell>
          <cell r="B244" t="str">
            <v>     铁路建设基金收入</v>
          </cell>
          <cell r="C244">
            <v>0</v>
          </cell>
        </row>
        <row r="245">
          <cell r="A245">
            <v>1030110</v>
          </cell>
          <cell r="B245" t="str">
            <v>     民航发展基金收入</v>
          </cell>
          <cell r="C245">
            <v>0</v>
          </cell>
        </row>
        <row r="246">
          <cell r="A246">
            <v>1030112</v>
          </cell>
          <cell r="B246" t="str">
            <v>     海南省高等级公路车辆通行附加费收入</v>
          </cell>
          <cell r="C246">
            <v>0</v>
          </cell>
        </row>
        <row r="247">
          <cell r="A247">
            <v>1030114</v>
          </cell>
          <cell r="B247" t="str">
            <v>     转让政府还贷道路收费权收入  </v>
          </cell>
          <cell r="C247">
            <v>0</v>
          </cell>
        </row>
        <row r="248">
          <cell r="A248">
            <v>1030115</v>
          </cell>
          <cell r="B248" t="str">
            <v>     港口建设费收入</v>
          </cell>
          <cell r="C248">
            <v>0</v>
          </cell>
        </row>
        <row r="249">
          <cell r="A249">
            <v>1030118</v>
          </cell>
          <cell r="B249" t="str">
            <v>     散装水泥专项资金收入</v>
          </cell>
          <cell r="C249">
            <v>0</v>
          </cell>
        </row>
        <row r="250">
          <cell r="A250">
            <v>1030119</v>
          </cell>
          <cell r="B250" t="str">
            <v>     新型墙体材料专项基金收入</v>
          </cell>
          <cell r="C250">
            <v>0</v>
          </cell>
        </row>
        <row r="251">
          <cell r="A251">
            <v>1030121</v>
          </cell>
          <cell r="B251" t="str">
            <v>     旅游发展基金收入</v>
          </cell>
          <cell r="C251">
            <v>0</v>
          </cell>
        </row>
        <row r="252">
          <cell r="A252">
            <v>1030126</v>
          </cell>
          <cell r="B252" t="str">
            <v>     文化事业建设费收入</v>
          </cell>
          <cell r="C252">
            <v>0</v>
          </cell>
        </row>
        <row r="253">
          <cell r="A253">
            <v>1030127</v>
          </cell>
          <cell r="B253" t="str">
            <v>     地方教育附加收入</v>
          </cell>
          <cell r="C253">
            <v>0</v>
          </cell>
        </row>
        <row r="254">
          <cell r="A254">
            <v>1030129</v>
          </cell>
          <cell r="B254" t="str">
            <v>     国家电影事业发展专项资金收入</v>
          </cell>
          <cell r="C254">
            <v>0</v>
          </cell>
        </row>
        <row r="255">
          <cell r="A255">
            <v>1030131</v>
          </cell>
          <cell r="B255" t="str">
            <v>     新菜地开发建设基金收入</v>
          </cell>
          <cell r="C255">
            <v>0</v>
          </cell>
        </row>
        <row r="256">
          <cell r="A256">
            <v>1030133</v>
          </cell>
          <cell r="B256" t="str">
            <v>     新增建设用地土地有偿使用费收入</v>
          </cell>
          <cell r="C256">
            <v>0</v>
          </cell>
        </row>
        <row r="257">
          <cell r="A257">
            <v>1030135</v>
          </cell>
          <cell r="B257" t="str">
            <v>     育林基金收入</v>
          </cell>
          <cell r="C257">
            <v>245</v>
          </cell>
        </row>
        <row r="258">
          <cell r="A258">
            <v>1030136</v>
          </cell>
          <cell r="B258" t="str">
            <v>     森林植被恢复费</v>
          </cell>
          <cell r="C258">
            <v>89</v>
          </cell>
        </row>
        <row r="259">
          <cell r="A259">
            <v>1030137</v>
          </cell>
          <cell r="B259" t="str">
            <v>     中央水利建设基金收入</v>
          </cell>
          <cell r="C259">
            <v>0</v>
          </cell>
        </row>
        <row r="260">
          <cell r="A260">
            <v>1030138</v>
          </cell>
          <cell r="B260" t="str">
            <v>     地方水利建设基金收入</v>
          </cell>
          <cell r="C260">
            <v>0</v>
          </cell>
        </row>
        <row r="261">
          <cell r="A261">
            <v>1030139</v>
          </cell>
          <cell r="B261" t="str">
            <v>     南水北调工程基金收入</v>
          </cell>
          <cell r="C261">
            <v>0</v>
          </cell>
        </row>
        <row r="262">
          <cell r="A262">
            <v>1030142</v>
          </cell>
          <cell r="B262" t="str">
            <v>     残疾人就业保障金收入</v>
          </cell>
          <cell r="C262">
            <v>194</v>
          </cell>
        </row>
        <row r="263">
          <cell r="A263">
            <v>1030143</v>
          </cell>
          <cell r="B263" t="str">
            <v>     政府住房基金收入</v>
          </cell>
          <cell r="C263">
            <v>107</v>
          </cell>
        </row>
        <row r="264">
          <cell r="A264">
            <v>103014301</v>
          </cell>
          <cell r="B264" t="str">
            <v>        上缴管理费用</v>
          </cell>
          <cell r="C264">
            <v>0</v>
          </cell>
        </row>
        <row r="265">
          <cell r="A265">
            <v>103014302</v>
          </cell>
          <cell r="B265" t="str">
            <v>        计提廉租住房资金</v>
          </cell>
          <cell r="C265">
            <v>0</v>
          </cell>
        </row>
        <row r="266">
          <cell r="A266">
            <v>103014303</v>
          </cell>
          <cell r="B266" t="str">
            <v>        廉租住房租金收入</v>
          </cell>
          <cell r="C266">
            <v>56</v>
          </cell>
        </row>
        <row r="267">
          <cell r="A267">
            <v>103014304</v>
          </cell>
          <cell r="B267" t="str">
            <v>        公共租赁住房租金收入</v>
          </cell>
          <cell r="C267">
            <v>51</v>
          </cell>
        </row>
        <row r="268">
          <cell r="A268">
            <v>103014305</v>
          </cell>
          <cell r="B268" t="str">
            <v>        配建商业设施租售收入</v>
          </cell>
          <cell r="C268">
            <v>0</v>
          </cell>
        </row>
        <row r="269">
          <cell r="A269">
            <v>103014399</v>
          </cell>
          <cell r="B269" t="str">
            <v>        其他政府住房基金收入</v>
          </cell>
          <cell r="C269">
            <v>0</v>
          </cell>
        </row>
        <row r="270">
          <cell r="A270">
            <v>1030144</v>
          </cell>
          <cell r="B270" t="str">
            <v>     城市公用事业附加收入</v>
          </cell>
          <cell r="C270">
            <v>0</v>
          </cell>
        </row>
        <row r="271">
          <cell r="A271">
            <v>1030146</v>
          </cell>
          <cell r="B271" t="str">
            <v>     国有土地收益基金收入</v>
          </cell>
          <cell r="C271">
            <v>84</v>
          </cell>
        </row>
        <row r="272">
          <cell r="A272">
            <v>1030147</v>
          </cell>
          <cell r="B272" t="str">
            <v>     农业土地开发资金收入</v>
          </cell>
          <cell r="C272">
            <v>118</v>
          </cell>
        </row>
        <row r="273">
          <cell r="A273">
            <v>1030148</v>
          </cell>
          <cell r="B273" t="str">
            <v>     国有土地使用权出让收入</v>
          </cell>
          <cell r="C273">
            <v>17013</v>
          </cell>
        </row>
        <row r="274">
          <cell r="A274">
            <v>103014801</v>
          </cell>
          <cell r="B274" t="str">
            <v>        土地出让价款收入</v>
          </cell>
          <cell r="C274">
            <v>16658</v>
          </cell>
        </row>
        <row r="275">
          <cell r="A275">
            <v>103014802</v>
          </cell>
          <cell r="B275" t="str">
            <v>        补缴的土地价款</v>
          </cell>
          <cell r="C275">
            <v>10</v>
          </cell>
        </row>
        <row r="276">
          <cell r="A276">
            <v>103014803</v>
          </cell>
          <cell r="B276" t="str">
            <v>        划拨土地收入</v>
          </cell>
          <cell r="C276">
            <v>0</v>
          </cell>
        </row>
        <row r="277">
          <cell r="A277">
            <v>103014804</v>
          </cell>
          <cell r="B277" t="str">
            <v>        教育资金收入</v>
          </cell>
          <cell r="C277">
            <v>401</v>
          </cell>
        </row>
        <row r="278">
          <cell r="A278">
            <v>103014805</v>
          </cell>
          <cell r="B278" t="str">
            <v>        农田水利建设资金收入</v>
          </cell>
          <cell r="C278">
            <v>301</v>
          </cell>
        </row>
        <row r="279">
          <cell r="A279">
            <v>103014898</v>
          </cell>
          <cell r="B279" t="str">
            <v>        缴纳新增建设用地土地有偿使用费</v>
          </cell>
          <cell r="C279">
            <v>-1880</v>
          </cell>
        </row>
        <row r="280">
          <cell r="A280">
            <v>103014899</v>
          </cell>
          <cell r="B280" t="str">
            <v>        其他土地出让收入</v>
          </cell>
          <cell r="C280">
            <v>1523</v>
          </cell>
        </row>
        <row r="281">
          <cell r="A281">
            <v>1030149</v>
          </cell>
          <cell r="B281" t="str">
            <v>     大中型水库移民后期扶持基金收入</v>
          </cell>
          <cell r="C281">
            <v>0</v>
          </cell>
        </row>
        <row r="282">
          <cell r="A282">
            <v>1030150</v>
          </cell>
          <cell r="B282" t="str">
            <v>     大中型水库库区基金收入</v>
          </cell>
          <cell r="C282">
            <v>0</v>
          </cell>
        </row>
        <row r="283">
          <cell r="A283">
            <v>1030152</v>
          </cell>
          <cell r="B283" t="str">
            <v>     三峡水库库区基金收入</v>
          </cell>
          <cell r="C283">
            <v>0</v>
          </cell>
        </row>
        <row r="284">
          <cell r="A284">
            <v>1030153</v>
          </cell>
          <cell r="B284" t="str">
            <v>     中央特别国债经营基金收入</v>
          </cell>
          <cell r="C284">
            <v>0</v>
          </cell>
        </row>
        <row r="285">
          <cell r="A285">
            <v>1030154</v>
          </cell>
          <cell r="B285" t="str">
            <v>     中央特别国债经营基金财务收入</v>
          </cell>
          <cell r="C285">
            <v>0</v>
          </cell>
        </row>
        <row r="286">
          <cell r="A286">
            <v>1030155</v>
          </cell>
          <cell r="B286" t="str">
            <v>     彩票公益金收入</v>
          </cell>
          <cell r="C286">
            <v>0</v>
          </cell>
        </row>
        <row r="287">
          <cell r="A287">
            <v>103015501</v>
          </cell>
          <cell r="B287" t="str">
            <v>         福利彩票公益金收入</v>
          </cell>
          <cell r="C287">
            <v>0</v>
          </cell>
        </row>
        <row r="288">
          <cell r="A288">
            <v>103015502</v>
          </cell>
          <cell r="B288" t="str">
            <v>         体育彩票公益金收入</v>
          </cell>
          <cell r="C288">
            <v>0</v>
          </cell>
        </row>
        <row r="289">
          <cell r="A289">
            <v>1030156</v>
          </cell>
          <cell r="B289" t="str">
            <v>     城市基础设施配套费收入</v>
          </cell>
          <cell r="C289">
            <v>0</v>
          </cell>
        </row>
        <row r="290">
          <cell r="A290">
            <v>1030157</v>
          </cell>
          <cell r="B290" t="str">
            <v>     小型水库移民扶助基金收入</v>
          </cell>
          <cell r="C290">
            <v>0</v>
          </cell>
        </row>
        <row r="291">
          <cell r="A291">
            <v>1030158</v>
          </cell>
          <cell r="B291" t="str">
            <v>     国家重大水利工程建设基金收入</v>
          </cell>
          <cell r="C291">
            <v>0</v>
          </cell>
        </row>
        <row r="292">
          <cell r="A292">
            <v>103015801</v>
          </cell>
          <cell r="B292" t="str">
            <v>         南水北调工程建设资金</v>
          </cell>
          <cell r="C292">
            <v>0</v>
          </cell>
        </row>
        <row r="293">
          <cell r="A293">
            <v>103015802</v>
          </cell>
          <cell r="B293" t="str">
            <v>         三峡工程后续工作资金</v>
          </cell>
          <cell r="C293">
            <v>0</v>
          </cell>
        </row>
        <row r="294">
          <cell r="A294">
            <v>103015803</v>
          </cell>
          <cell r="B294" t="str">
            <v>         省级重大水利工程建设资金</v>
          </cell>
          <cell r="C294">
            <v>0</v>
          </cell>
        </row>
        <row r="295">
          <cell r="A295">
            <v>1030159</v>
          </cell>
          <cell r="B295" t="str">
            <v>     车辆通行费</v>
          </cell>
          <cell r="C295">
            <v>0</v>
          </cell>
        </row>
        <row r="296">
          <cell r="A296">
            <v>1030160</v>
          </cell>
          <cell r="B296" t="str">
            <v>     船舶港务费</v>
          </cell>
          <cell r="C296">
            <v>0</v>
          </cell>
        </row>
        <row r="297">
          <cell r="A297">
            <v>1030166</v>
          </cell>
          <cell r="B297" t="str">
            <v>     核电站乏燃料处理处置基金收入</v>
          </cell>
          <cell r="C297">
            <v>0</v>
          </cell>
        </row>
        <row r="298">
          <cell r="A298">
            <v>1030168</v>
          </cell>
          <cell r="B298" t="str">
            <v>     可再生能源电价附加收入</v>
          </cell>
          <cell r="C298">
            <v>0</v>
          </cell>
        </row>
        <row r="299">
          <cell r="A299">
            <v>1030170</v>
          </cell>
          <cell r="B299" t="str">
            <v>     长江口航道维护收入</v>
          </cell>
          <cell r="C299">
            <v>0</v>
          </cell>
        </row>
        <row r="300">
          <cell r="A300">
            <v>1030171</v>
          </cell>
          <cell r="B300" t="str">
            <v>     船舶油污损害赔偿基金收入</v>
          </cell>
          <cell r="C300">
            <v>0</v>
          </cell>
        </row>
        <row r="301">
          <cell r="A301">
            <v>1030172</v>
          </cell>
          <cell r="B301" t="str">
            <v>     铁路资产变现收入</v>
          </cell>
          <cell r="C301">
            <v>0</v>
          </cell>
        </row>
        <row r="302">
          <cell r="A302">
            <v>1030173</v>
          </cell>
          <cell r="B302" t="str">
            <v>     电力改革预留资产变现收入</v>
          </cell>
          <cell r="C302">
            <v>0</v>
          </cell>
        </row>
        <row r="303">
          <cell r="A303">
            <v>1030174</v>
          </cell>
          <cell r="B303" t="str">
            <v>     无线电频率占用费</v>
          </cell>
          <cell r="C303">
            <v>0</v>
          </cell>
        </row>
        <row r="304">
          <cell r="A304">
            <v>1030175</v>
          </cell>
          <cell r="B304" t="str">
            <v>     废弃电器电子产品处理基金收入</v>
          </cell>
          <cell r="C304">
            <v>0</v>
          </cell>
        </row>
        <row r="305">
          <cell r="A305">
            <v>1030177</v>
          </cell>
          <cell r="B305" t="str">
            <v>     烟草企业上缴专项收入</v>
          </cell>
          <cell r="C305">
            <v>0</v>
          </cell>
        </row>
        <row r="306">
          <cell r="A306">
            <v>1030199</v>
          </cell>
          <cell r="B306" t="str">
            <v>     其他政府性基金收入</v>
          </cell>
          <cell r="C306">
            <v>0</v>
          </cell>
        </row>
        <row r="308">
          <cell r="A308">
            <v>10306</v>
          </cell>
          <cell r="B308" t="str">
            <v>国有资本经营预算收入合计</v>
          </cell>
          <cell r="C308">
            <v>0</v>
          </cell>
        </row>
        <row r="309">
          <cell r="A309">
            <v>1030601</v>
          </cell>
          <cell r="B309" t="str">
            <v>  利润收入</v>
          </cell>
          <cell r="C309">
            <v>0</v>
          </cell>
        </row>
        <row r="310">
          <cell r="A310">
            <v>103060102</v>
          </cell>
          <cell r="B310" t="str">
            <v>     金融企业利润收入</v>
          </cell>
          <cell r="C310">
            <v>0</v>
          </cell>
        </row>
        <row r="311">
          <cell r="A311">
            <v>103060103</v>
          </cell>
          <cell r="B311" t="str">
            <v>     烟草企业利润收入</v>
          </cell>
          <cell r="C311">
            <v>0</v>
          </cell>
        </row>
        <row r="312">
          <cell r="A312">
            <v>103060104</v>
          </cell>
          <cell r="B312" t="str">
            <v>     石油石化企业利润收入</v>
          </cell>
          <cell r="C312">
            <v>0</v>
          </cell>
        </row>
        <row r="313">
          <cell r="A313">
            <v>103060105</v>
          </cell>
          <cell r="B313" t="str">
            <v>     电力企业利润收入</v>
          </cell>
          <cell r="C313">
            <v>0</v>
          </cell>
        </row>
        <row r="314">
          <cell r="A314">
            <v>103060106</v>
          </cell>
          <cell r="B314" t="str">
            <v>     电信企业利润收入</v>
          </cell>
          <cell r="C314">
            <v>0</v>
          </cell>
        </row>
        <row r="315">
          <cell r="A315">
            <v>103060107</v>
          </cell>
          <cell r="B315" t="str">
            <v>     煤炭企业利润收入</v>
          </cell>
          <cell r="C315">
            <v>0</v>
          </cell>
        </row>
        <row r="316">
          <cell r="A316">
            <v>103060108</v>
          </cell>
          <cell r="B316" t="str">
            <v>     有色冶金采掘企业利润收入</v>
          </cell>
          <cell r="C316">
            <v>0</v>
          </cell>
        </row>
        <row r="317">
          <cell r="A317">
            <v>103060109</v>
          </cell>
          <cell r="B317" t="str">
            <v>     钢铁企业利润收入</v>
          </cell>
          <cell r="C317">
            <v>0</v>
          </cell>
        </row>
        <row r="318">
          <cell r="A318">
            <v>103060112</v>
          </cell>
          <cell r="B318" t="str">
            <v>     化工企业利润收入</v>
          </cell>
          <cell r="C318">
            <v>0</v>
          </cell>
        </row>
        <row r="319">
          <cell r="A319">
            <v>103060113</v>
          </cell>
          <cell r="B319" t="str">
            <v>     运输企业利润收入</v>
          </cell>
          <cell r="C319">
            <v>0</v>
          </cell>
        </row>
        <row r="320">
          <cell r="A320">
            <v>103060114</v>
          </cell>
          <cell r="B320" t="str">
            <v>     电子企业利润收入</v>
          </cell>
          <cell r="C320">
            <v>0</v>
          </cell>
        </row>
        <row r="321">
          <cell r="A321">
            <v>103060115</v>
          </cell>
          <cell r="B321" t="str">
            <v>     机械企业利润收入</v>
          </cell>
          <cell r="C321">
            <v>0</v>
          </cell>
        </row>
        <row r="322">
          <cell r="A322">
            <v>103060116</v>
          </cell>
          <cell r="B322" t="str">
            <v>     投资服务企业利润收入</v>
          </cell>
          <cell r="C322">
            <v>0</v>
          </cell>
        </row>
        <row r="323">
          <cell r="A323">
            <v>103060117</v>
          </cell>
          <cell r="B323" t="str">
            <v>     纺织轻工企业利润收入</v>
          </cell>
          <cell r="C323">
            <v>0</v>
          </cell>
        </row>
        <row r="324">
          <cell r="A324">
            <v>103060118</v>
          </cell>
          <cell r="B324" t="str">
            <v>     贸易企业利润收入</v>
          </cell>
          <cell r="C324">
            <v>0</v>
          </cell>
        </row>
        <row r="325">
          <cell r="A325">
            <v>103060119</v>
          </cell>
          <cell r="B325" t="str">
            <v>     建筑施工企业利润收入</v>
          </cell>
          <cell r="C325">
            <v>0</v>
          </cell>
        </row>
        <row r="326">
          <cell r="A326">
            <v>103060120</v>
          </cell>
          <cell r="B326" t="str">
            <v>     房地产企业利润收入</v>
          </cell>
          <cell r="C326">
            <v>0</v>
          </cell>
        </row>
        <row r="327">
          <cell r="A327">
            <v>103060121</v>
          </cell>
          <cell r="B327" t="str">
            <v>     建材企业利润收入</v>
          </cell>
          <cell r="C327">
            <v>0</v>
          </cell>
        </row>
        <row r="328">
          <cell r="A328">
            <v>103060122</v>
          </cell>
          <cell r="B328" t="str">
            <v>     境外企业利润收入</v>
          </cell>
          <cell r="C328">
            <v>0</v>
          </cell>
        </row>
        <row r="329">
          <cell r="A329">
            <v>103060123</v>
          </cell>
          <cell r="B329" t="str">
            <v>     对外合作企业利润收入</v>
          </cell>
          <cell r="C329">
            <v>0</v>
          </cell>
        </row>
        <row r="330">
          <cell r="A330">
            <v>103060124</v>
          </cell>
          <cell r="B330" t="str">
            <v>     医药企业利润收入</v>
          </cell>
          <cell r="C330">
            <v>0</v>
          </cell>
        </row>
        <row r="331">
          <cell r="A331">
            <v>103060125</v>
          </cell>
          <cell r="B331" t="str">
            <v>     农林牧渔企业利润收入</v>
          </cell>
          <cell r="C331">
            <v>0</v>
          </cell>
        </row>
        <row r="332">
          <cell r="A332">
            <v>103060126</v>
          </cell>
          <cell r="B332" t="str">
            <v>     邮政企业利润收入</v>
          </cell>
          <cell r="C332">
            <v>0</v>
          </cell>
        </row>
        <row r="333">
          <cell r="A333">
            <v>103060127</v>
          </cell>
          <cell r="B333" t="str">
            <v>     军工企业利润收入</v>
          </cell>
          <cell r="C333">
            <v>0</v>
          </cell>
        </row>
        <row r="334">
          <cell r="A334">
            <v>103060128</v>
          </cell>
          <cell r="B334" t="str">
            <v>     转制科研院所利润收入</v>
          </cell>
          <cell r="C334">
            <v>0</v>
          </cell>
        </row>
        <row r="335">
          <cell r="A335">
            <v>103060129</v>
          </cell>
          <cell r="B335" t="str">
            <v>     地质勘查企业利润收入</v>
          </cell>
          <cell r="C335">
            <v>0</v>
          </cell>
        </row>
        <row r="336">
          <cell r="A336">
            <v>103060130</v>
          </cell>
          <cell r="B336" t="str">
            <v>     卫生体育福利企业利润收入</v>
          </cell>
          <cell r="C336">
            <v>0</v>
          </cell>
        </row>
        <row r="337">
          <cell r="A337">
            <v>103060131</v>
          </cell>
          <cell r="B337" t="str">
            <v>     教育文化广播企业利润收入</v>
          </cell>
          <cell r="C337">
            <v>0</v>
          </cell>
        </row>
        <row r="338">
          <cell r="A338">
            <v>103060132</v>
          </cell>
          <cell r="B338" t="str">
            <v>     科学研究企业利润收入</v>
          </cell>
          <cell r="C338">
            <v>0</v>
          </cell>
        </row>
        <row r="339">
          <cell r="A339">
            <v>103060133</v>
          </cell>
          <cell r="B339" t="str">
            <v>     机关社团所属企业利润收入</v>
          </cell>
          <cell r="C339">
            <v>0</v>
          </cell>
        </row>
        <row r="340">
          <cell r="A340">
            <v>103060198</v>
          </cell>
          <cell r="B340" t="str">
            <v>     其他国有资本经营预算企业利润收入</v>
          </cell>
          <cell r="C340">
            <v>0</v>
          </cell>
        </row>
        <row r="341">
          <cell r="A341">
            <v>1030602</v>
          </cell>
          <cell r="B341" t="str">
            <v>  股利、股息收入</v>
          </cell>
          <cell r="C341">
            <v>0</v>
          </cell>
        </row>
        <row r="342">
          <cell r="A342">
            <v>103060202</v>
          </cell>
          <cell r="B342" t="str">
            <v>     国有控股公司股利、股息收入</v>
          </cell>
          <cell r="C342">
            <v>0</v>
          </cell>
        </row>
        <row r="343">
          <cell r="A343">
            <v>103060203</v>
          </cell>
          <cell r="B343" t="str">
            <v>     国有参股公司股利、股息收入</v>
          </cell>
          <cell r="C343">
            <v>0</v>
          </cell>
        </row>
        <row r="344">
          <cell r="A344">
            <v>103060298</v>
          </cell>
          <cell r="B344" t="str">
            <v>     其他国有资本经营预算企业股利、股息收入</v>
          </cell>
          <cell r="C344">
            <v>0</v>
          </cell>
        </row>
        <row r="345">
          <cell r="A345">
            <v>1030603</v>
          </cell>
          <cell r="B345" t="str">
            <v>  产权转让收入</v>
          </cell>
          <cell r="C345">
            <v>0</v>
          </cell>
        </row>
        <row r="346">
          <cell r="A346">
            <v>103060301</v>
          </cell>
          <cell r="B346" t="str">
            <v>     其他国有股减持收入</v>
          </cell>
          <cell r="C346">
            <v>0</v>
          </cell>
        </row>
        <row r="347">
          <cell r="A347">
            <v>103060304</v>
          </cell>
          <cell r="B347" t="str">
            <v>     国有股权、股份转让收入</v>
          </cell>
          <cell r="C347">
            <v>0</v>
          </cell>
        </row>
        <row r="348">
          <cell r="A348">
            <v>103060305</v>
          </cell>
          <cell r="B348" t="str">
            <v>     国有独资企业产权转让收入</v>
          </cell>
          <cell r="C348">
            <v>0</v>
          </cell>
        </row>
        <row r="349">
          <cell r="A349">
            <v>103060306</v>
          </cell>
          <cell r="B349" t="str">
            <v>     金融类企业国有股减持收入</v>
          </cell>
          <cell r="C349">
            <v>0</v>
          </cell>
        </row>
        <row r="350">
          <cell r="A350">
            <v>103060398</v>
          </cell>
          <cell r="B350" t="str">
            <v>     其他国有资本经营预算企业产权转让收入</v>
          </cell>
          <cell r="C350">
            <v>0</v>
          </cell>
        </row>
        <row r="351">
          <cell r="A351">
            <v>1030604</v>
          </cell>
          <cell r="B351" t="str">
            <v>  清算收入</v>
          </cell>
          <cell r="C351">
            <v>0</v>
          </cell>
        </row>
        <row r="352">
          <cell r="A352">
            <v>103060401</v>
          </cell>
          <cell r="B352" t="str">
            <v>     国有股权、股份清算收入</v>
          </cell>
          <cell r="C352">
            <v>0</v>
          </cell>
        </row>
        <row r="353">
          <cell r="A353">
            <v>103060402</v>
          </cell>
          <cell r="B353" t="str">
            <v>     国有独资企业清算收入</v>
          </cell>
          <cell r="C353">
            <v>0</v>
          </cell>
        </row>
        <row r="354">
          <cell r="A354">
            <v>103060498</v>
          </cell>
          <cell r="B354" t="str">
            <v>     其他国有资本经营预算企业清算收入</v>
          </cell>
          <cell r="C354">
            <v>0</v>
          </cell>
        </row>
        <row r="355">
          <cell r="A355">
            <v>1030698</v>
          </cell>
          <cell r="B355" t="str">
            <v>  其他国有资本经营预算收入</v>
          </cell>
          <cell r="C355">
            <v>0</v>
          </cell>
        </row>
        <row r="357">
          <cell r="A357">
            <v>105</v>
          </cell>
          <cell r="B357" t="str">
            <v>债务收入合计</v>
          </cell>
          <cell r="C357">
            <v>0</v>
          </cell>
        </row>
        <row r="358">
          <cell r="A358">
            <v>10501</v>
          </cell>
          <cell r="B358" t="str">
            <v>     国内债务收入</v>
          </cell>
          <cell r="C358">
            <v>0</v>
          </cell>
        </row>
        <row r="359">
          <cell r="A359">
            <v>1050101</v>
          </cell>
          <cell r="B359" t="str">
            <v>       国债发行收入</v>
          </cell>
          <cell r="C359">
            <v>0</v>
          </cell>
        </row>
        <row r="360">
          <cell r="A360">
            <v>1050104</v>
          </cell>
          <cell r="B360" t="str">
            <v>       地方政府债券收入</v>
          </cell>
          <cell r="C360">
            <v>0</v>
          </cell>
        </row>
        <row r="361">
          <cell r="A361">
            <v>10502</v>
          </cell>
          <cell r="B361" t="str">
            <v>     国外债务收入</v>
          </cell>
          <cell r="C361">
            <v>0</v>
          </cell>
        </row>
        <row r="362">
          <cell r="A362">
            <v>1050201</v>
          </cell>
          <cell r="B362" t="str">
            <v>       向外国政府借款收入</v>
          </cell>
          <cell r="C362">
            <v>0</v>
          </cell>
        </row>
        <row r="363">
          <cell r="A363">
            <v>1050202</v>
          </cell>
          <cell r="B363" t="str">
            <v>       向国际组织借款收入</v>
          </cell>
          <cell r="C363">
            <v>0</v>
          </cell>
        </row>
        <row r="364">
          <cell r="A364">
            <v>1050203</v>
          </cell>
          <cell r="B364" t="str">
            <v>       其他国外借款收入</v>
          </cell>
          <cell r="C364">
            <v>0</v>
          </cell>
        </row>
        <row r="365">
          <cell r="A365">
            <v>1050204</v>
          </cell>
          <cell r="B365" t="str">
            <v>       地方向国外借款收入</v>
          </cell>
          <cell r="C365">
            <v>0</v>
          </cell>
        </row>
        <row r="366">
          <cell r="B366" t="str">
            <v>外贸企业出口退税(中央)</v>
          </cell>
          <cell r="C366">
            <v>0</v>
          </cell>
        </row>
        <row r="372">
          <cell r="A372" t="str">
            <v>附表：(填报说明另发)</v>
          </cell>
        </row>
        <row r="373">
          <cell r="B373" t="str">
            <v>科目1</v>
          </cell>
          <cell r="C373">
            <v>0</v>
          </cell>
        </row>
        <row r="374">
          <cell r="B374" t="str">
            <v>科目2</v>
          </cell>
          <cell r="C374">
            <v>0</v>
          </cell>
        </row>
        <row r="375">
          <cell r="B375" t="str">
            <v>科目3</v>
          </cell>
          <cell r="C375">
            <v>0</v>
          </cell>
        </row>
        <row r="376">
          <cell r="B376" t="str">
            <v>科目4</v>
          </cell>
          <cell r="C376">
            <v>0</v>
          </cell>
        </row>
        <row r="377">
          <cell r="B377" t="str">
            <v>科目5</v>
          </cell>
          <cell r="C377">
            <v>0</v>
          </cell>
        </row>
        <row r="378">
          <cell r="B378" t="str">
            <v>科目6</v>
          </cell>
          <cell r="C378">
            <v>0</v>
          </cell>
        </row>
        <row r="379">
          <cell r="B379" t="str">
            <v>科目7</v>
          </cell>
          <cell r="C379">
            <v>0</v>
          </cell>
        </row>
        <row r="380">
          <cell r="B380" t="str">
            <v>科目8</v>
          </cell>
          <cell r="C380">
            <v>0</v>
          </cell>
        </row>
        <row r="381">
          <cell r="B381" t="str">
            <v>科目9</v>
          </cell>
          <cell r="C381">
            <v>0</v>
          </cell>
        </row>
        <row r="382">
          <cell r="B382" t="str">
            <v>科目10</v>
          </cell>
          <cell r="C382">
            <v>0</v>
          </cell>
        </row>
      </sheetData>
      <sheetData sheetId="3">
        <row r="5">
          <cell r="F5">
            <v>35077</v>
          </cell>
        </row>
        <row r="6">
          <cell r="A6">
            <v>101</v>
          </cell>
          <cell r="B6" t="str">
            <v>  税收收入</v>
          </cell>
          <cell r="C6">
            <v>20780</v>
          </cell>
          <cell r="D6">
            <v>18592</v>
          </cell>
          <cell r="E6">
            <v>2717</v>
          </cell>
          <cell r="F6">
            <v>21281</v>
          </cell>
        </row>
        <row r="7">
          <cell r="A7">
            <v>10101</v>
          </cell>
          <cell r="B7" t="str">
            <v>    国内增值税和消费税</v>
          </cell>
          <cell r="C7">
            <v>4500</v>
          </cell>
          <cell r="D7">
            <v>5434</v>
          </cell>
          <cell r="E7">
            <v>350</v>
          </cell>
          <cell r="F7">
            <v>4749</v>
          </cell>
        </row>
        <row r="8">
          <cell r="A8">
            <v>1010101</v>
          </cell>
          <cell r="B8" t="str">
            <v>      国内增值税</v>
          </cell>
          <cell r="C8">
            <v>4500</v>
          </cell>
          <cell r="D8">
            <v>5434</v>
          </cell>
          <cell r="E8">
            <v>350</v>
          </cell>
          <cell r="F8">
            <v>4749</v>
          </cell>
        </row>
        <row r="9">
          <cell r="A9">
            <v>101010101</v>
          </cell>
          <cell r="B9" t="str">
            <v>  　      国有企业增值税</v>
          </cell>
          <cell r="D9">
            <v>520</v>
          </cell>
          <cell r="E9">
            <v>10</v>
          </cell>
          <cell r="F9">
            <v>389</v>
          </cell>
        </row>
        <row r="10">
          <cell r="A10">
            <v>101010102</v>
          </cell>
          <cell r="B10" t="str">
            <v>  　      集体企业增值税</v>
          </cell>
          <cell r="D10">
            <v>5</v>
          </cell>
          <cell r="E10">
            <v>0</v>
          </cell>
          <cell r="F10">
            <v>2</v>
          </cell>
        </row>
        <row r="11">
          <cell r="A11">
            <v>101010103</v>
          </cell>
          <cell r="B11" t="str">
            <v>  　      股份制企业增值税</v>
          </cell>
          <cell r="D11">
            <v>3513</v>
          </cell>
          <cell r="E11">
            <v>270</v>
          </cell>
          <cell r="F11">
            <v>3157</v>
          </cell>
        </row>
        <row r="12">
          <cell r="A12">
            <v>101010104</v>
          </cell>
          <cell r="B12" t="str">
            <v>  　      联营企业增值税</v>
          </cell>
          <cell r="D12">
            <v>0</v>
          </cell>
          <cell r="E12">
            <v>0</v>
          </cell>
          <cell r="F12">
            <v>0</v>
          </cell>
        </row>
        <row r="13">
          <cell r="A13">
            <v>101010105</v>
          </cell>
          <cell r="B13" t="str">
            <v>  　      港澳台和外商投资企业增值税</v>
          </cell>
          <cell r="D13">
            <v>612</v>
          </cell>
          <cell r="E13">
            <v>0</v>
          </cell>
          <cell r="F13">
            <v>368</v>
          </cell>
        </row>
        <row r="14">
          <cell r="A14">
            <v>101010106</v>
          </cell>
          <cell r="B14" t="str">
            <v>  　      私营企业增值税</v>
          </cell>
          <cell r="D14">
            <v>574</v>
          </cell>
          <cell r="E14">
            <v>41</v>
          </cell>
          <cell r="F14">
            <v>559</v>
          </cell>
        </row>
        <row r="15">
          <cell r="A15">
            <v>101010119</v>
          </cell>
          <cell r="B15" t="str">
            <v>  　      其他增值税</v>
          </cell>
          <cell r="D15">
            <v>183</v>
          </cell>
          <cell r="E15">
            <v>24</v>
          </cell>
          <cell r="F15">
            <v>233</v>
          </cell>
        </row>
        <row r="16">
          <cell r="A16">
            <v>101010120</v>
          </cell>
          <cell r="B16" t="str">
            <v>  　      增值税税款滞纳金、罚款收入</v>
          </cell>
          <cell r="D16">
            <v>38</v>
          </cell>
          <cell r="E16">
            <v>0</v>
          </cell>
          <cell r="F16">
            <v>28</v>
          </cell>
        </row>
        <row r="17">
          <cell r="A17">
            <v>101010121</v>
          </cell>
          <cell r="B17" t="str">
            <v>  　      福利企业增值税退税</v>
          </cell>
          <cell r="D17">
            <v>-11</v>
          </cell>
          <cell r="E17">
            <v>0</v>
          </cell>
          <cell r="F17">
            <v>-7</v>
          </cell>
        </row>
        <row r="18">
          <cell r="B18" t="str">
            <v> 　      其他增值税退税</v>
          </cell>
          <cell r="D18">
            <v>0</v>
          </cell>
          <cell r="E18">
            <v>0</v>
          </cell>
          <cell r="F18">
            <v>0</v>
          </cell>
        </row>
        <row r="19">
          <cell r="A19">
            <v>101010151</v>
          </cell>
          <cell r="B19" t="str">
            <v>  　      免抵调增增值税</v>
          </cell>
          <cell r="D19">
            <v>0</v>
          </cell>
          <cell r="E19">
            <v>5</v>
          </cell>
          <cell r="F19">
            <v>20</v>
          </cell>
        </row>
        <row r="20">
          <cell r="A20">
            <v>101010152</v>
          </cell>
          <cell r="B20" t="str">
            <v>          成品油价格和税费改革增值税划出</v>
          </cell>
          <cell r="D20">
            <v>0</v>
          </cell>
          <cell r="E20">
            <v>0</v>
          </cell>
          <cell r="F20">
            <v>0</v>
          </cell>
        </row>
        <row r="21">
          <cell r="A21">
            <v>101010153</v>
          </cell>
          <cell r="B21" t="str">
            <v>          成品油价格和税费改革增值税划入</v>
          </cell>
          <cell r="D21">
            <v>0</v>
          </cell>
          <cell r="E21">
            <v>0</v>
          </cell>
          <cell r="F21">
            <v>0</v>
          </cell>
        </row>
        <row r="22">
          <cell r="A22">
            <v>1010104</v>
          </cell>
          <cell r="B22" t="str">
            <v>      改征增值税</v>
          </cell>
          <cell r="D22">
            <v>0</v>
          </cell>
          <cell r="E22">
            <v>41</v>
          </cell>
          <cell r="F22">
            <v>139</v>
          </cell>
        </row>
        <row r="23">
          <cell r="A23">
            <v>1010201</v>
          </cell>
          <cell r="B23" t="str">
            <v>      国内消费税</v>
          </cell>
          <cell r="D23">
            <v>0</v>
          </cell>
          <cell r="E23">
            <v>0</v>
          </cell>
          <cell r="F23">
            <v>0</v>
          </cell>
        </row>
        <row r="24">
          <cell r="A24">
            <v>101020107</v>
          </cell>
          <cell r="B24" t="str">
            <v>          其中：成品油消费税</v>
          </cell>
          <cell r="D24">
            <v>0</v>
          </cell>
          <cell r="E24">
            <v>0</v>
          </cell>
          <cell r="F24">
            <v>0</v>
          </cell>
        </row>
        <row r="25">
          <cell r="A25">
            <v>101020121</v>
          </cell>
          <cell r="B25" t="str">
            <v>                成品油消费税退税</v>
          </cell>
          <cell r="D25">
            <v>0</v>
          </cell>
          <cell r="E25">
            <v>0</v>
          </cell>
          <cell r="F25">
            <v>0</v>
          </cell>
        </row>
        <row r="26">
          <cell r="A26">
            <v>10103</v>
          </cell>
          <cell r="B26" t="str">
            <v>    营业税</v>
          </cell>
          <cell r="C26">
            <v>7200</v>
          </cell>
          <cell r="D26">
            <v>5434</v>
          </cell>
          <cell r="E26">
            <v>984</v>
          </cell>
          <cell r="F26">
            <v>6960</v>
          </cell>
        </row>
        <row r="27">
          <cell r="A27">
            <v>1010301</v>
          </cell>
          <cell r="B27" t="str">
            <v>      铁道营业税</v>
          </cell>
          <cell r="D27">
            <v>0</v>
          </cell>
          <cell r="E27">
            <v>0</v>
          </cell>
          <cell r="F27">
            <v>0</v>
          </cell>
        </row>
        <row r="28">
          <cell r="A28">
            <v>1010302</v>
          </cell>
          <cell r="B28" t="str">
            <v>      金融保险业营业税(中央)</v>
          </cell>
          <cell r="D28">
            <v>0</v>
          </cell>
          <cell r="E28">
            <v>0</v>
          </cell>
          <cell r="F28">
            <v>0</v>
          </cell>
        </row>
        <row r="29">
          <cell r="A29">
            <v>1010303</v>
          </cell>
          <cell r="B29" t="str">
            <v>      金融保险业营业税(地方)</v>
          </cell>
          <cell r="D29">
            <v>0</v>
          </cell>
          <cell r="E29">
            <v>0</v>
          </cell>
          <cell r="F29">
            <v>0</v>
          </cell>
        </row>
        <row r="30">
          <cell r="A30">
            <v>1010304</v>
          </cell>
          <cell r="B30" t="str">
            <v>      一般营业税</v>
          </cell>
          <cell r="C30">
            <v>7200</v>
          </cell>
          <cell r="D30">
            <v>5431</v>
          </cell>
          <cell r="E30">
            <v>983</v>
          </cell>
          <cell r="F30">
            <v>6959</v>
          </cell>
        </row>
        <row r="31">
          <cell r="A31">
            <v>1010320</v>
          </cell>
          <cell r="B31" t="str">
            <v>      营业税税款滞纳金、罚款收入</v>
          </cell>
          <cell r="D31">
            <v>3</v>
          </cell>
          <cell r="E31">
            <v>1</v>
          </cell>
          <cell r="F31">
            <v>1</v>
          </cell>
        </row>
        <row r="32">
          <cell r="A32">
            <v>1010329</v>
          </cell>
          <cell r="B32" t="str">
            <v>      营业税退税</v>
          </cell>
          <cell r="D32">
            <v>0</v>
          </cell>
          <cell r="E32">
            <v>0</v>
          </cell>
          <cell r="F32">
            <v>0</v>
          </cell>
        </row>
        <row r="33">
          <cell r="A33">
            <v>10104</v>
          </cell>
          <cell r="B33" t="str">
            <v>    企业所得税</v>
          </cell>
          <cell r="C33">
            <v>2500</v>
          </cell>
          <cell r="D33">
            <v>2348</v>
          </cell>
          <cell r="E33">
            <v>72</v>
          </cell>
          <cell r="F33">
            <v>2126</v>
          </cell>
        </row>
        <row r="34">
          <cell r="A34">
            <v>1010417</v>
          </cell>
          <cell r="B34" t="str">
            <v>      国有铁道企业所得税</v>
          </cell>
          <cell r="D34">
            <v>0</v>
          </cell>
          <cell r="E34">
            <v>0</v>
          </cell>
          <cell r="F34">
            <v>0</v>
          </cell>
        </row>
        <row r="35">
          <cell r="A35">
            <v>1010418</v>
          </cell>
          <cell r="B35" t="str">
            <v>      国有交通企业所得税</v>
          </cell>
          <cell r="D35">
            <v>0</v>
          </cell>
          <cell r="E35">
            <v>0</v>
          </cell>
          <cell r="F35">
            <v>0</v>
          </cell>
        </row>
        <row r="36">
          <cell r="A36">
            <v>1010419</v>
          </cell>
          <cell r="B36" t="str">
            <v>      国有邮政企业所得税</v>
          </cell>
          <cell r="D36">
            <v>0</v>
          </cell>
          <cell r="E36">
            <v>0</v>
          </cell>
          <cell r="F36">
            <v>0</v>
          </cell>
        </row>
        <row r="37">
          <cell r="A37">
            <v>1010420</v>
          </cell>
          <cell r="B37" t="str">
            <v>      国有民航企业所得税</v>
          </cell>
          <cell r="D37">
            <v>0</v>
          </cell>
          <cell r="E37">
            <v>0</v>
          </cell>
          <cell r="F37">
            <v>0</v>
          </cell>
        </row>
        <row r="38">
          <cell r="A38">
            <v>1010421</v>
          </cell>
          <cell r="B38" t="str">
            <v>      国有海洋石油天然气企业所得税</v>
          </cell>
          <cell r="D38">
            <v>0</v>
          </cell>
          <cell r="E38">
            <v>0</v>
          </cell>
          <cell r="F38">
            <v>0</v>
          </cell>
        </row>
        <row r="39">
          <cell r="A39">
            <v>1010422</v>
          </cell>
          <cell r="B39" t="str">
            <v>      国有外贸企业所得税</v>
          </cell>
          <cell r="D39">
            <v>0</v>
          </cell>
          <cell r="E39">
            <v>0</v>
          </cell>
          <cell r="F39">
            <v>0</v>
          </cell>
        </row>
        <row r="40">
          <cell r="A40">
            <v>1010423</v>
          </cell>
          <cell r="B40" t="str">
            <v>      国有银行所得税</v>
          </cell>
          <cell r="D40">
            <v>0</v>
          </cell>
          <cell r="E40">
            <v>0</v>
          </cell>
          <cell r="F40">
            <v>0</v>
          </cell>
        </row>
        <row r="41">
          <cell r="A41">
            <v>1010424</v>
          </cell>
          <cell r="B41" t="str">
            <v>      国有非银行金融企业所得税</v>
          </cell>
          <cell r="D41">
            <v>0</v>
          </cell>
          <cell r="E41">
            <v>0</v>
          </cell>
          <cell r="F41">
            <v>0</v>
          </cell>
        </row>
        <row r="42">
          <cell r="A42">
            <v>1010425</v>
          </cell>
          <cell r="B42" t="str">
            <v>      国有保险企业所得税</v>
          </cell>
          <cell r="D42">
            <v>0</v>
          </cell>
          <cell r="E42">
            <v>0</v>
          </cell>
          <cell r="F42">
            <v>0</v>
          </cell>
        </row>
        <row r="43">
          <cell r="A43">
            <v>1010426</v>
          </cell>
          <cell r="B43" t="str">
            <v>      国有文教企业所得税</v>
          </cell>
          <cell r="D43">
            <v>0</v>
          </cell>
          <cell r="E43">
            <v>0</v>
          </cell>
          <cell r="F43">
            <v>0</v>
          </cell>
        </row>
        <row r="44">
          <cell r="A44">
            <v>1010427</v>
          </cell>
          <cell r="B44" t="str">
            <v>      国有水产企业所得税</v>
          </cell>
          <cell r="D44">
            <v>0</v>
          </cell>
          <cell r="E44">
            <v>0</v>
          </cell>
          <cell r="F44">
            <v>0</v>
          </cell>
        </row>
        <row r="45">
          <cell r="A45">
            <v>1010428</v>
          </cell>
          <cell r="B45" t="str">
            <v>      国有森林工业企业所得税</v>
          </cell>
          <cell r="D45">
            <v>0</v>
          </cell>
          <cell r="E45">
            <v>0</v>
          </cell>
          <cell r="F45">
            <v>0</v>
          </cell>
        </row>
        <row r="46">
          <cell r="A46">
            <v>1010429</v>
          </cell>
          <cell r="B46" t="str">
            <v>      国有电信企业所得税</v>
          </cell>
          <cell r="D46">
            <v>0</v>
          </cell>
          <cell r="E46">
            <v>0</v>
          </cell>
          <cell r="F46">
            <v>0</v>
          </cell>
        </row>
        <row r="47">
          <cell r="A47">
            <v>1010430</v>
          </cell>
          <cell r="B47" t="str">
            <v>      国有农垦企业所得税</v>
          </cell>
          <cell r="D47">
            <v>13</v>
          </cell>
          <cell r="E47">
            <v>0</v>
          </cell>
          <cell r="F47">
            <v>12</v>
          </cell>
        </row>
        <row r="48">
          <cell r="A48">
            <v>1010431</v>
          </cell>
          <cell r="B48" t="str">
            <v>      其他国有企业所得税</v>
          </cell>
          <cell r="D48">
            <v>6</v>
          </cell>
          <cell r="E48">
            <v>0</v>
          </cell>
          <cell r="F48">
            <v>15</v>
          </cell>
        </row>
        <row r="49">
          <cell r="A49">
            <v>1010432</v>
          </cell>
          <cell r="B49" t="str">
            <v>      集体企业所得税</v>
          </cell>
          <cell r="D49">
            <v>186</v>
          </cell>
          <cell r="E49">
            <v>4</v>
          </cell>
          <cell r="F49">
            <v>122</v>
          </cell>
        </row>
        <row r="50">
          <cell r="A50">
            <v>1010433</v>
          </cell>
          <cell r="B50" t="str">
            <v>      股份制企业所得税</v>
          </cell>
          <cell r="D50">
            <v>1655</v>
          </cell>
          <cell r="E50">
            <v>8</v>
          </cell>
          <cell r="F50">
            <v>1425</v>
          </cell>
        </row>
        <row r="51">
          <cell r="A51">
            <v>1010434</v>
          </cell>
          <cell r="B51" t="str">
            <v>      联营企业所得税</v>
          </cell>
          <cell r="D51">
            <v>0</v>
          </cell>
          <cell r="E51">
            <v>0</v>
          </cell>
          <cell r="F51">
            <v>0</v>
          </cell>
        </row>
        <row r="52">
          <cell r="A52">
            <v>1010435</v>
          </cell>
          <cell r="B52" t="str">
            <v>      港澳台和外商投资企业所得税</v>
          </cell>
          <cell r="D52">
            <v>164</v>
          </cell>
          <cell r="E52">
            <v>0</v>
          </cell>
          <cell r="F52">
            <v>4</v>
          </cell>
        </row>
        <row r="53">
          <cell r="A53">
            <v>1010436</v>
          </cell>
          <cell r="B53" t="str">
            <v>      私营企业所得税</v>
          </cell>
          <cell r="D53">
            <v>272</v>
          </cell>
          <cell r="E53">
            <v>59</v>
          </cell>
          <cell r="F53">
            <v>504</v>
          </cell>
        </row>
        <row r="54">
          <cell r="A54">
            <v>1010439</v>
          </cell>
          <cell r="B54" t="str">
            <v>      其他企业所得税</v>
          </cell>
          <cell r="D54">
            <v>37</v>
          </cell>
          <cell r="E54">
            <v>1</v>
          </cell>
          <cell r="F54">
            <v>37</v>
          </cell>
        </row>
        <row r="55">
          <cell r="A55">
            <v>1010440</v>
          </cell>
          <cell r="B55" t="str">
            <v>      分支机构预缴所得税</v>
          </cell>
          <cell r="D55">
            <v>1</v>
          </cell>
          <cell r="E55">
            <v>0</v>
          </cell>
          <cell r="F55">
            <v>2</v>
          </cell>
        </row>
        <row r="56">
          <cell r="A56">
            <v>1010441</v>
          </cell>
          <cell r="B56" t="str">
            <v>      总机构预缴所得税</v>
          </cell>
          <cell r="D56">
            <v>0</v>
          </cell>
          <cell r="E56">
            <v>0</v>
          </cell>
          <cell r="F56">
            <v>0</v>
          </cell>
        </row>
        <row r="57">
          <cell r="A57">
            <v>1010442</v>
          </cell>
          <cell r="B57" t="str">
            <v>      总机构汇算清缴所得税</v>
          </cell>
          <cell r="D57">
            <v>0</v>
          </cell>
          <cell r="E57">
            <v>0</v>
          </cell>
          <cell r="F57">
            <v>0</v>
          </cell>
        </row>
        <row r="58">
          <cell r="A58">
            <v>1010443</v>
          </cell>
          <cell r="B58" t="str">
            <v>      企业所得税待分配收入</v>
          </cell>
          <cell r="D58">
            <v>0</v>
          </cell>
          <cell r="E58">
            <v>0</v>
          </cell>
          <cell r="F58">
            <v>0</v>
          </cell>
        </row>
        <row r="59">
          <cell r="A59">
            <v>1010444</v>
          </cell>
          <cell r="B59" t="str">
            <v>      跨市县分支机构预缴所得税</v>
          </cell>
          <cell r="D59">
            <v>0</v>
          </cell>
          <cell r="E59">
            <v>0</v>
          </cell>
          <cell r="F59">
            <v>0</v>
          </cell>
        </row>
        <row r="60">
          <cell r="A60">
            <v>1010445</v>
          </cell>
          <cell r="B60" t="str">
            <v>      跨市县总机构预缴所得税</v>
          </cell>
          <cell r="D60">
            <v>0</v>
          </cell>
          <cell r="E60">
            <v>0</v>
          </cell>
          <cell r="F60">
            <v>0</v>
          </cell>
        </row>
        <row r="61">
          <cell r="A61">
            <v>1010446</v>
          </cell>
          <cell r="B61" t="str">
            <v>      跨市县总机构汇算清缴所得税</v>
          </cell>
          <cell r="D61">
            <v>0</v>
          </cell>
          <cell r="E61">
            <v>0</v>
          </cell>
          <cell r="F61">
            <v>0</v>
          </cell>
        </row>
        <row r="62">
          <cell r="A62">
            <v>1010447</v>
          </cell>
          <cell r="B62" t="str">
            <v>      省以下企业所得税待分配收入</v>
          </cell>
          <cell r="D62">
            <v>0</v>
          </cell>
          <cell r="E62">
            <v>0</v>
          </cell>
          <cell r="F62">
            <v>0</v>
          </cell>
        </row>
        <row r="63">
          <cell r="A63">
            <v>1010450</v>
          </cell>
          <cell r="B63" t="str">
            <v>      企业所得税税款滞纳金、罚款、加收利息收入</v>
          </cell>
          <cell r="D63">
            <v>14</v>
          </cell>
          <cell r="E63">
            <v>0</v>
          </cell>
          <cell r="F63">
            <v>5</v>
          </cell>
        </row>
        <row r="64">
          <cell r="A64" t="str">
            <v>10106</v>
          </cell>
          <cell r="B64" t="str">
            <v>    个人所得税</v>
          </cell>
          <cell r="C64">
            <v>450</v>
          </cell>
          <cell r="D64">
            <v>329</v>
          </cell>
          <cell r="E64">
            <v>34</v>
          </cell>
          <cell r="F64">
            <v>350</v>
          </cell>
        </row>
        <row r="65">
          <cell r="A65">
            <v>10107</v>
          </cell>
          <cell r="B65" t="str">
            <v>    资源税</v>
          </cell>
          <cell r="C65">
            <v>800</v>
          </cell>
          <cell r="D65">
            <v>770</v>
          </cell>
          <cell r="E65">
            <v>294</v>
          </cell>
          <cell r="F65">
            <v>881</v>
          </cell>
        </row>
        <row r="66">
          <cell r="A66">
            <v>10108</v>
          </cell>
          <cell r="B66" t="str">
            <v>    固定资产投资方向调节税</v>
          </cell>
          <cell r="D66">
            <v>0</v>
          </cell>
          <cell r="E66">
            <v>0</v>
          </cell>
          <cell r="F66">
            <v>0</v>
          </cell>
        </row>
        <row r="67">
          <cell r="A67">
            <v>10109</v>
          </cell>
          <cell r="B67" t="str">
            <v>    城市维护建设税</v>
          </cell>
          <cell r="C67">
            <v>1450</v>
          </cell>
          <cell r="D67">
            <v>1262</v>
          </cell>
          <cell r="E67">
            <v>112</v>
          </cell>
          <cell r="F67">
            <v>1178</v>
          </cell>
        </row>
        <row r="68">
          <cell r="A68">
            <v>10110</v>
          </cell>
          <cell r="B68" t="str">
            <v>    房产税</v>
          </cell>
          <cell r="C68">
            <v>650</v>
          </cell>
          <cell r="D68">
            <v>616</v>
          </cell>
          <cell r="E68">
            <v>62</v>
          </cell>
          <cell r="F68">
            <v>626</v>
          </cell>
        </row>
        <row r="69">
          <cell r="A69">
            <v>10111</v>
          </cell>
          <cell r="B69" t="str">
            <v>    印花税</v>
          </cell>
          <cell r="C69">
            <v>280</v>
          </cell>
          <cell r="D69">
            <v>198</v>
          </cell>
          <cell r="E69">
            <v>47</v>
          </cell>
          <cell r="F69">
            <v>258</v>
          </cell>
        </row>
        <row r="70">
          <cell r="A70">
            <v>10112</v>
          </cell>
          <cell r="B70" t="str">
            <v>    城镇土地使用税</v>
          </cell>
          <cell r="C70">
            <v>450</v>
          </cell>
          <cell r="D70">
            <v>233</v>
          </cell>
          <cell r="E70">
            <v>45</v>
          </cell>
          <cell r="F70">
            <v>438</v>
          </cell>
        </row>
        <row r="71">
          <cell r="A71">
            <v>10113</v>
          </cell>
          <cell r="B71" t="str">
            <v>    土地增值税</v>
          </cell>
          <cell r="C71">
            <v>700</v>
          </cell>
          <cell r="D71">
            <v>579</v>
          </cell>
          <cell r="E71">
            <v>114</v>
          </cell>
          <cell r="F71">
            <v>925</v>
          </cell>
        </row>
        <row r="72">
          <cell r="A72">
            <v>10114</v>
          </cell>
          <cell r="B72" t="str">
            <v>    车船税</v>
          </cell>
          <cell r="C72">
            <v>450</v>
          </cell>
          <cell r="D72">
            <v>335</v>
          </cell>
          <cell r="E72">
            <v>29</v>
          </cell>
          <cell r="F72">
            <v>399</v>
          </cell>
        </row>
        <row r="73">
          <cell r="A73">
            <v>10115</v>
          </cell>
          <cell r="B73" t="str">
            <v>    船舶吨税</v>
          </cell>
          <cell r="D73">
            <v>0</v>
          </cell>
          <cell r="E73">
            <v>0</v>
          </cell>
          <cell r="F73">
            <v>0</v>
          </cell>
        </row>
        <row r="74">
          <cell r="A74">
            <v>10116</v>
          </cell>
          <cell r="B74" t="str">
            <v>    车辆购置税</v>
          </cell>
          <cell r="D74">
            <v>0</v>
          </cell>
          <cell r="E74">
            <v>0</v>
          </cell>
          <cell r="F74">
            <v>0</v>
          </cell>
        </row>
        <row r="75">
          <cell r="A75">
            <v>10117</v>
          </cell>
          <cell r="B75" t="str">
            <v>    关税</v>
          </cell>
          <cell r="D75">
            <v>0</v>
          </cell>
          <cell r="E75">
            <v>0</v>
          </cell>
          <cell r="F75">
            <v>0</v>
          </cell>
        </row>
        <row r="76">
          <cell r="A76">
            <v>10118</v>
          </cell>
          <cell r="B76" t="str">
            <v>    耕地占用税</v>
          </cell>
          <cell r="C76">
            <v>400</v>
          </cell>
          <cell r="D76">
            <v>304</v>
          </cell>
          <cell r="E76">
            <v>188</v>
          </cell>
          <cell r="F76">
            <v>489</v>
          </cell>
        </row>
        <row r="77">
          <cell r="A77">
            <v>10119</v>
          </cell>
          <cell r="B77" t="str">
            <v>    契税</v>
          </cell>
          <cell r="C77">
            <v>950</v>
          </cell>
          <cell r="D77">
            <v>750</v>
          </cell>
          <cell r="E77">
            <v>345</v>
          </cell>
          <cell r="F77">
            <v>1763</v>
          </cell>
        </row>
        <row r="78">
          <cell r="A78">
            <v>10120</v>
          </cell>
          <cell r="B78" t="str">
            <v>    烟叶税</v>
          </cell>
          <cell r="D78">
            <v>0</v>
          </cell>
          <cell r="E78">
            <v>0</v>
          </cell>
          <cell r="F78">
            <v>0</v>
          </cell>
        </row>
        <row r="79">
          <cell r="A79">
            <v>10199</v>
          </cell>
          <cell r="B79" t="str">
            <v>    其他税收收入</v>
          </cell>
          <cell r="D79">
            <v>0</v>
          </cell>
          <cell r="E79">
            <v>0</v>
          </cell>
          <cell r="F79">
            <v>0</v>
          </cell>
        </row>
        <row r="80">
          <cell r="A80">
            <v>103</v>
          </cell>
          <cell r="B80" t="str">
            <v>  非税收入</v>
          </cell>
          <cell r="C80">
            <v>14220</v>
          </cell>
          <cell r="D80">
            <v>6470</v>
          </cell>
          <cell r="E80">
            <v>402</v>
          </cell>
          <cell r="F80">
            <v>13796</v>
          </cell>
        </row>
        <row r="81">
          <cell r="A81">
            <v>10302</v>
          </cell>
          <cell r="B81" t="str">
            <v>    专项收入</v>
          </cell>
          <cell r="C81">
            <v>1220</v>
          </cell>
          <cell r="D81">
            <v>1053</v>
          </cell>
          <cell r="E81">
            <v>102</v>
          </cell>
          <cell r="F81">
            <v>1114</v>
          </cell>
        </row>
        <row r="82">
          <cell r="A82">
            <v>1030201</v>
          </cell>
          <cell r="B82" t="str">
            <v>      排污费收入</v>
          </cell>
          <cell r="C82" t="str">
            <v>.</v>
          </cell>
          <cell r="D82">
            <v>54</v>
          </cell>
          <cell r="E82">
            <v>0</v>
          </cell>
          <cell r="F82">
            <v>63</v>
          </cell>
        </row>
        <row r="83">
          <cell r="A83">
            <v>1030202</v>
          </cell>
          <cell r="B83" t="str">
            <v>      水资源费收入</v>
          </cell>
          <cell r="D83">
            <v>168</v>
          </cell>
          <cell r="E83">
            <v>23</v>
          </cell>
          <cell r="F83">
            <v>255</v>
          </cell>
        </row>
        <row r="84">
          <cell r="A84">
            <v>1030203</v>
          </cell>
          <cell r="B84" t="str">
            <v>      教育费附加收入</v>
          </cell>
          <cell r="C84">
            <v>820</v>
          </cell>
          <cell r="D84">
            <v>812</v>
          </cell>
          <cell r="E84">
            <v>80</v>
          </cell>
          <cell r="F84">
            <v>796</v>
          </cell>
        </row>
        <row r="85">
          <cell r="A85">
            <v>103020302</v>
          </cell>
          <cell r="B85" t="str">
            <v>  　　    其中：成品油价格和税费改革教育费附加收入划出</v>
          </cell>
          <cell r="D85">
            <v>0</v>
          </cell>
          <cell r="E85">
            <v>0</v>
          </cell>
          <cell r="F85">
            <v>0</v>
          </cell>
        </row>
        <row r="86">
          <cell r="A86">
            <v>103020303</v>
          </cell>
          <cell r="B86" t="str">
            <v>  　　         成品油价格和税费改革教育费附加收入划入</v>
          </cell>
          <cell r="D86">
            <v>0</v>
          </cell>
          <cell r="E86">
            <v>0</v>
          </cell>
          <cell r="F86">
            <v>0</v>
          </cell>
        </row>
        <row r="87">
          <cell r="A87">
            <v>1030205</v>
          </cell>
          <cell r="B87" t="str">
            <v>      铀产品出售收入</v>
          </cell>
          <cell r="D87">
            <v>0</v>
          </cell>
          <cell r="E87">
            <v>0</v>
          </cell>
          <cell r="F87">
            <v>0</v>
          </cell>
        </row>
        <row r="88">
          <cell r="A88">
            <v>1030215</v>
          </cell>
          <cell r="B88" t="str">
            <v>      矿产资源专项收入</v>
          </cell>
          <cell r="D88">
            <v>5</v>
          </cell>
          <cell r="E88">
            <v>-1</v>
          </cell>
          <cell r="F88">
            <v>0</v>
          </cell>
        </row>
        <row r="89">
          <cell r="A89">
            <v>103021501</v>
          </cell>
          <cell r="B89" t="str">
            <v>          矿产资源补偿费收入</v>
          </cell>
          <cell r="D89">
            <v>0</v>
          </cell>
          <cell r="E89">
            <v>0</v>
          </cell>
          <cell r="F89">
            <v>0</v>
          </cell>
        </row>
        <row r="90">
          <cell r="A90">
            <v>103021502</v>
          </cell>
          <cell r="B90" t="str">
            <v>          探矿权、采矿权使用费收入</v>
          </cell>
          <cell r="D90">
            <v>5</v>
          </cell>
          <cell r="E90">
            <v>-1</v>
          </cell>
          <cell r="F90">
            <v>0</v>
          </cell>
        </row>
        <row r="91">
          <cell r="A91">
            <v>103021503</v>
          </cell>
          <cell r="B91" t="str">
            <v>          探矿权、采矿权价款收入</v>
          </cell>
          <cell r="D91">
            <v>0</v>
          </cell>
          <cell r="E91">
            <v>0</v>
          </cell>
          <cell r="F91">
            <v>0</v>
          </cell>
        </row>
        <row r="92">
          <cell r="A92">
            <v>1030299</v>
          </cell>
          <cell r="B92" t="str">
            <v>      其他专项收入</v>
          </cell>
          <cell r="D92">
            <v>14</v>
          </cell>
          <cell r="E92">
            <v>0</v>
          </cell>
          <cell r="F92">
            <v>0</v>
          </cell>
        </row>
        <row r="93">
          <cell r="A93">
            <v>103029901</v>
          </cell>
          <cell r="B93" t="str">
            <v>          广告收入</v>
          </cell>
          <cell r="D93">
            <v>0</v>
          </cell>
          <cell r="E93">
            <v>0</v>
          </cell>
          <cell r="F93">
            <v>0</v>
          </cell>
        </row>
        <row r="94">
          <cell r="A94">
            <v>103029999</v>
          </cell>
          <cell r="B94" t="str">
            <v>          其他专项收入</v>
          </cell>
          <cell r="D94">
            <v>14</v>
          </cell>
          <cell r="E94">
            <v>0</v>
          </cell>
          <cell r="F94">
            <v>0</v>
          </cell>
        </row>
        <row r="95">
          <cell r="A95">
            <v>10304</v>
          </cell>
          <cell r="B95" t="str">
            <v>    行政事业性收费收入</v>
          </cell>
          <cell r="C95">
            <v>1200</v>
          </cell>
          <cell r="D95">
            <v>842</v>
          </cell>
          <cell r="E95">
            <v>0</v>
          </cell>
          <cell r="F95">
            <v>828</v>
          </cell>
        </row>
        <row r="96">
          <cell r="A96">
            <v>1030401</v>
          </cell>
          <cell r="B96" t="str">
            <v>      公安行政事业性收费收入</v>
          </cell>
          <cell r="D96">
            <v>168</v>
          </cell>
          <cell r="E96">
            <v>0</v>
          </cell>
          <cell r="F96">
            <v>120</v>
          </cell>
        </row>
        <row r="97">
          <cell r="A97">
            <v>1030402</v>
          </cell>
          <cell r="B97" t="str">
            <v>      法院行政事业性收费收入</v>
          </cell>
          <cell r="D97">
            <v>25</v>
          </cell>
          <cell r="E97">
            <v>0</v>
          </cell>
          <cell r="F97">
            <v>26</v>
          </cell>
        </row>
        <row r="98">
          <cell r="A98">
            <v>1030403</v>
          </cell>
          <cell r="B98" t="str">
            <v>      司法行政事业性收费收入</v>
          </cell>
          <cell r="D98">
            <v>0</v>
          </cell>
          <cell r="E98">
            <v>0</v>
          </cell>
          <cell r="F98">
            <v>0</v>
          </cell>
        </row>
        <row r="99">
          <cell r="A99">
            <v>1030405</v>
          </cell>
          <cell r="B99" t="str">
            <v>      工商行政事业性收费收入</v>
          </cell>
          <cell r="D99">
            <v>0</v>
          </cell>
          <cell r="E99">
            <v>0</v>
          </cell>
          <cell r="F99">
            <v>0</v>
          </cell>
        </row>
        <row r="100">
          <cell r="A100">
            <v>1030408</v>
          </cell>
          <cell r="B100" t="str">
            <v>      税务行政事业性收费收入</v>
          </cell>
          <cell r="D100">
            <v>0</v>
          </cell>
          <cell r="E100">
            <v>0</v>
          </cell>
          <cell r="F100">
            <v>0</v>
          </cell>
        </row>
        <row r="101">
          <cell r="A101">
            <v>1030411</v>
          </cell>
          <cell r="B101" t="str">
            <v>      人口和计划生育行政事业性收费收入</v>
          </cell>
          <cell r="D101">
            <v>33</v>
          </cell>
          <cell r="E101">
            <v>0</v>
          </cell>
          <cell r="F101">
            <v>51</v>
          </cell>
        </row>
        <row r="102">
          <cell r="A102">
            <v>1030416</v>
          </cell>
          <cell r="B102" t="str">
            <v>      质量监督检验检疫行政事业性收费收入</v>
          </cell>
          <cell r="D102">
            <v>0</v>
          </cell>
          <cell r="E102">
            <v>0</v>
          </cell>
          <cell r="F102">
            <v>0</v>
          </cell>
        </row>
        <row r="103">
          <cell r="A103">
            <v>1030424</v>
          </cell>
          <cell r="B103" t="str">
            <v>      人防办行政事业性收费收入</v>
          </cell>
          <cell r="D103">
            <v>317</v>
          </cell>
          <cell r="E103">
            <v>0</v>
          </cell>
          <cell r="F103">
            <v>85</v>
          </cell>
        </row>
        <row r="104">
          <cell r="A104">
            <v>1030427</v>
          </cell>
          <cell r="B104" t="str">
            <v>      教育行政事业性收费收入</v>
          </cell>
          <cell r="D104">
            <v>0</v>
          </cell>
          <cell r="E104">
            <v>0</v>
          </cell>
          <cell r="F104">
            <v>1</v>
          </cell>
        </row>
        <row r="105">
          <cell r="A105">
            <v>1030432</v>
          </cell>
          <cell r="B105" t="str">
            <v>      国土资源行政事业性收费收入</v>
          </cell>
          <cell r="D105">
            <v>96</v>
          </cell>
          <cell r="E105">
            <v>0</v>
          </cell>
          <cell r="F105">
            <v>60</v>
          </cell>
        </row>
        <row r="106">
          <cell r="A106">
            <v>1030433</v>
          </cell>
          <cell r="B106" t="str">
            <v>      建设行政事业性收费收入</v>
          </cell>
          <cell r="D106">
            <v>41</v>
          </cell>
          <cell r="E106">
            <v>0</v>
          </cell>
          <cell r="F106">
            <v>80</v>
          </cell>
        </row>
        <row r="107">
          <cell r="A107">
            <v>1030435</v>
          </cell>
          <cell r="B107" t="str">
            <v>      环保行政事业性收费收入</v>
          </cell>
          <cell r="D107">
            <v>0</v>
          </cell>
          <cell r="E107">
            <v>0</v>
          </cell>
          <cell r="F107">
            <v>0</v>
          </cell>
        </row>
        <row r="108">
          <cell r="A108">
            <v>1030444</v>
          </cell>
          <cell r="B108" t="str">
            <v>      农业行政事业性收费收入</v>
          </cell>
          <cell r="D108">
            <v>60</v>
          </cell>
          <cell r="E108">
            <v>0</v>
          </cell>
          <cell r="F108">
            <v>61</v>
          </cell>
        </row>
        <row r="109">
          <cell r="A109">
            <v>1030446</v>
          </cell>
          <cell r="B109" t="str">
            <v>      水利行政事业性收费收入</v>
          </cell>
          <cell r="D109">
            <v>8</v>
          </cell>
          <cell r="E109">
            <v>0</v>
          </cell>
          <cell r="F109">
            <v>18</v>
          </cell>
        </row>
        <row r="110">
          <cell r="A110">
            <v>1030447</v>
          </cell>
          <cell r="B110" t="str">
            <v>      卫生行政事业性收费收入</v>
          </cell>
          <cell r="D110">
            <v>63</v>
          </cell>
          <cell r="E110">
            <v>0</v>
          </cell>
          <cell r="F110">
            <v>72</v>
          </cell>
        </row>
        <row r="111">
          <cell r="A111">
            <v>1030449</v>
          </cell>
          <cell r="B111" t="str">
            <v>      民政行政事业性收费收入</v>
          </cell>
          <cell r="D111">
            <v>0</v>
          </cell>
          <cell r="E111">
            <v>0</v>
          </cell>
          <cell r="F111">
            <v>5</v>
          </cell>
        </row>
        <row r="112">
          <cell r="A112">
            <v>1030450</v>
          </cell>
          <cell r="B112" t="str">
            <v>      人力资源和社会保障行政事业性收费收入</v>
          </cell>
          <cell r="D112">
            <v>14</v>
          </cell>
          <cell r="E112">
            <v>0</v>
          </cell>
          <cell r="F112">
            <v>20</v>
          </cell>
        </row>
        <row r="113">
          <cell r="A113">
            <v>1030451</v>
          </cell>
          <cell r="B113" t="str">
            <v>      证监会行政事业性收费收入</v>
          </cell>
          <cell r="D113">
            <v>0</v>
          </cell>
          <cell r="E113">
            <v>0</v>
          </cell>
          <cell r="F113">
            <v>0</v>
          </cell>
        </row>
        <row r="114">
          <cell r="A114">
            <v>1030452</v>
          </cell>
          <cell r="B114" t="str">
            <v>      银监会行政事业性收费收入</v>
          </cell>
          <cell r="D114">
            <v>0</v>
          </cell>
          <cell r="E114">
            <v>0</v>
          </cell>
          <cell r="F114">
            <v>0</v>
          </cell>
        </row>
        <row r="115">
          <cell r="A115">
            <v>1030453</v>
          </cell>
          <cell r="B115" t="str">
            <v>      保监会行政事业性收费收入</v>
          </cell>
          <cell r="D115">
            <v>0</v>
          </cell>
          <cell r="E115">
            <v>0</v>
          </cell>
          <cell r="F115">
            <v>0</v>
          </cell>
        </row>
        <row r="116">
          <cell r="B116" t="str">
            <v>     其他各项行政事业性收费收入</v>
          </cell>
          <cell r="D116">
            <v>17</v>
          </cell>
          <cell r="E116">
            <v>0</v>
          </cell>
          <cell r="F116">
            <v>229</v>
          </cell>
        </row>
        <row r="117">
          <cell r="A117">
            <v>10305</v>
          </cell>
          <cell r="B117" t="str">
            <v>    罚没收入</v>
          </cell>
          <cell r="C117">
            <v>4000</v>
          </cell>
          <cell r="D117">
            <v>2774</v>
          </cell>
          <cell r="E117">
            <v>110</v>
          </cell>
          <cell r="F117">
            <v>4072</v>
          </cell>
        </row>
        <row r="118">
          <cell r="A118">
            <v>1030501</v>
          </cell>
          <cell r="B118" t="str">
            <v>      一般罚没收入</v>
          </cell>
          <cell r="C118">
            <v>0</v>
          </cell>
          <cell r="D118">
            <v>2774</v>
          </cell>
          <cell r="E118">
            <v>110</v>
          </cell>
          <cell r="F118">
            <v>4072</v>
          </cell>
        </row>
        <row r="119">
          <cell r="A119">
            <v>103050101</v>
          </cell>
          <cell r="B119" t="str">
            <v>        公安罚没收入</v>
          </cell>
          <cell r="D119">
            <v>2051</v>
          </cell>
          <cell r="E119">
            <v>108</v>
          </cell>
          <cell r="F119">
            <v>3324</v>
          </cell>
        </row>
        <row r="120">
          <cell r="A120">
            <v>103050102</v>
          </cell>
          <cell r="B120" t="str">
            <v>        检察院罚没收入</v>
          </cell>
          <cell r="D120">
            <v>84</v>
          </cell>
          <cell r="E120">
            <v>0</v>
          </cell>
          <cell r="F120">
            <v>41</v>
          </cell>
        </row>
        <row r="121">
          <cell r="A121">
            <v>103050103</v>
          </cell>
          <cell r="B121" t="str">
            <v>        法院罚没收入</v>
          </cell>
          <cell r="D121">
            <v>100</v>
          </cell>
          <cell r="E121">
            <v>0</v>
          </cell>
          <cell r="F121">
            <v>112</v>
          </cell>
        </row>
        <row r="122">
          <cell r="A122">
            <v>103050104</v>
          </cell>
          <cell r="B122" t="str">
            <v>        工商罚没收入</v>
          </cell>
          <cell r="D122">
            <v>0</v>
          </cell>
          <cell r="E122">
            <v>0</v>
          </cell>
          <cell r="F122">
            <v>0</v>
          </cell>
        </row>
        <row r="123">
          <cell r="A123">
            <v>103050106</v>
          </cell>
          <cell r="B123" t="str">
            <v>        技术监督罚没收入</v>
          </cell>
          <cell r="D123">
            <v>0</v>
          </cell>
          <cell r="E123">
            <v>0</v>
          </cell>
          <cell r="F123">
            <v>0</v>
          </cell>
        </row>
        <row r="124">
          <cell r="A124">
            <v>103050107</v>
          </cell>
          <cell r="B124" t="str">
            <v>        税务部门罚没收入</v>
          </cell>
          <cell r="D124">
            <v>9</v>
          </cell>
          <cell r="E124">
            <v>0</v>
          </cell>
          <cell r="F124">
            <v>5</v>
          </cell>
        </row>
        <row r="125">
          <cell r="A125">
            <v>103050108</v>
          </cell>
          <cell r="B125" t="str">
            <v>        海关罚没收入</v>
          </cell>
          <cell r="D125">
            <v>6</v>
          </cell>
          <cell r="E125">
            <v>2</v>
          </cell>
          <cell r="F125">
            <v>9</v>
          </cell>
        </row>
        <row r="126">
          <cell r="A126">
            <v>103050109</v>
          </cell>
          <cell r="B126" t="str">
            <v>        食品药品监督罚没收入</v>
          </cell>
          <cell r="D126">
            <v>1</v>
          </cell>
          <cell r="E126">
            <v>0</v>
          </cell>
          <cell r="F126">
            <v>3</v>
          </cell>
        </row>
        <row r="127">
          <cell r="A127">
            <v>103050110</v>
          </cell>
          <cell r="B127" t="str">
            <v>        卫生罚没收入</v>
          </cell>
          <cell r="D127">
            <v>0</v>
          </cell>
          <cell r="E127">
            <v>0</v>
          </cell>
          <cell r="F127">
            <v>1</v>
          </cell>
        </row>
        <row r="128">
          <cell r="A128">
            <v>103050111</v>
          </cell>
          <cell r="B128" t="str">
            <v>        检验检疫罚没收入</v>
          </cell>
          <cell r="D128">
            <v>38</v>
          </cell>
          <cell r="E128">
            <v>0</v>
          </cell>
          <cell r="F128">
            <v>59</v>
          </cell>
        </row>
        <row r="129">
          <cell r="A129">
            <v>103050114</v>
          </cell>
          <cell r="B129" t="str">
            <v>        交通罚没收入</v>
          </cell>
          <cell r="D129">
            <v>214</v>
          </cell>
          <cell r="E129">
            <v>0</v>
          </cell>
          <cell r="F129">
            <v>132</v>
          </cell>
        </row>
        <row r="130">
          <cell r="A130">
            <v>103050115</v>
          </cell>
          <cell r="B130" t="str">
            <v>        铁道罚没收入</v>
          </cell>
          <cell r="D130">
            <v>0</v>
          </cell>
          <cell r="E130">
            <v>0</v>
          </cell>
          <cell r="F130">
            <v>0</v>
          </cell>
        </row>
        <row r="131">
          <cell r="A131">
            <v>103050116</v>
          </cell>
          <cell r="B131" t="str">
            <v>        审计罚没收入</v>
          </cell>
          <cell r="D131">
            <v>0</v>
          </cell>
          <cell r="E131">
            <v>0</v>
          </cell>
          <cell r="F131">
            <v>0</v>
          </cell>
        </row>
        <row r="132">
          <cell r="A132">
            <v>103050199</v>
          </cell>
          <cell r="B132" t="str">
            <v>       其他一般罚没收入</v>
          </cell>
          <cell r="D132">
            <v>271</v>
          </cell>
          <cell r="E132">
            <v>0</v>
          </cell>
          <cell r="F132">
            <v>386</v>
          </cell>
        </row>
        <row r="133">
          <cell r="A133">
            <v>1030502</v>
          </cell>
          <cell r="B133" t="str">
            <v>      缉私罚没收入</v>
          </cell>
          <cell r="D133">
            <v>0</v>
          </cell>
          <cell r="E133">
            <v>0</v>
          </cell>
          <cell r="F133">
            <v>0</v>
          </cell>
        </row>
        <row r="134">
          <cell r="A134">
            <v>1030503</v>
          </cell>
          <cell r="B134" t="str">
            <v>      缉毒罚没收入</v>
          </cell>
          <cell r="D134">
            <v>0</v>
          </cell>
          <cell r="E134">
            <v>0</v>
          </cell>
          <cell r="F134">
            <v>0</v>
          </cell>
        </row>
        <row r="135">
          <cell r="A135">
            <v>1030509</v>
          </cell>
          <cell r="B135" t="str">
            <v>      罚没收入退库</v>
          </cell>
          <cell r="D135">
            <v>0</v>
          </cell>
          <cell r="E135">
            <v>0</v>
          </cell>
          <cell r="F135">
            <v>0</v>
          </cell>
        </row>
        <row r="136">
          <cell r="A136">
            <v>10306</v>
          </cell>
          <cell r="B136" t="str">
            <v>    国有资本经营收入</v>
          </cell>
          <cell r="D136">
            <v>0</v>
          </cell>
          <cell r="E136">
            <v>0</v>
          </cell>
          <cell r="F136">
            <v>0</v>
          </cell>
        </row>
        <row r="137">
          <cell r="A137">
            <v>1030603</v>
          </cell>
          <cell r="B137" t="str">
            <v>      产权转让收入</v>
          </cell>
          <cell r="D137">
            <v>0</v>
          </cell>
          <cell r="E137">
            <v>0</v>
          </cell>
          <cell r="F137">
            <v>0</v>
          </cell>
        </row>
        <row r="138">
          <cell r="A138">
            <v>103060399</v>
          </cell>
          <cell r="B138" t="str">
            <v>          其他产权转让收入</v>
          </cell>
          <cell r="D138">
            <v>0</v>
          </cell>
          <cell r="E138">
            <v>0</v>
          </cell>
          <cell r="F138">
            <v>0</v>
          </cell>
        </row>
        <row r="139">
          <cell r="A139">
            <v>10307</v>
          </cell>
          <cell r="B139" t="str">
            <v>    国有资源(资产)有偿使用收入</v>
          </cell>
          <cell r="C139">
            <v>7000</v>
          </cell>
          <cell r="D139">
            <v>1128</v>
          </cell>
          <cell r="E139">
            <v>190</v>
          </cell>
          <cell r="F139">
            <v>6221</v>
          </cell>
        </row>
        <row r="140">
          <cell r="A140">
            <v>1030701</v>
          </cell>
          <cell r="B140" t="str">
            <v>      海域使用金收入</v>
          </cell>
          <cell r="D140">
            <v>0</v>
          </cell>
          <cell r="E140">
            <v>0</v>
          </cell>
          <cell r="F140">
            <v>0</v>
          </cell>
        </row>
        <row r="141">
          <cell r="A141">
            <v>1030702</v>
          </cell>
          <cell r="B141" t="str">
            <v>      场地和矿区使用费收入</v>
          </cell>
          <cell r="D141">
            <v>0</v>
          </cell>
          <cell r="E141">
            <v>0</v>
          </cell>
          <cell r="F141">
            <v>0</v>
          </cell>
        </row>
        <row r="142">
          <cell r="A142">
            <v>1030703</v>
          </cell>
          <cell r="B142" t="str">
            <v>      特种矿产品出售收入</v>
          </cell>
          <cell r="D142">
            <v>0</v>
          </cell>
          <cell r="E142">
            <v>0</v>
          </cell>
          <cell r="F142">
            <v>0</v>
          </cell>
        </row>
        <row r="143">
          <cell r="A143">
            <v>1030704</v>
          </cell>
          <cell r="B143" t="str">
            <v>      专项储备物资销售收入</v>
          </cell>
          <cell r="D143">
            <v>0</v>
          </cell>
          <cell r="E143">
            <v>0</v>
          </cell>
          <cell r="F143">
            <v>0</v>
          </cell>
        </row>
        <row r="144">
          <cell r="A144">
            <v>1030705</v>
          </cell>
          <cell r="B144" t="str">
            <v>      利息收入</v>
          </cell>
          <cell r="C144">
            <v>0</v>
          </cell>
          <cell r="D144">
            <v>464</v>
          </cell>
          <cell r="E144">
            <v>59</v>
          </cell>
          <cell r="F144">
            <v>163</v>
          </cell>
        </row>
        <row r="145">
          <cell r="A145">
            <v>103070501</v>
          </cell>
          <cell r="B145" t="str">
            <v>          国库存款利息收入</v>
          </cell>
          <cell r="D145">
            <v>73</v>
          </cell>
          <cell r="E145">
            <v>19</v>
          </cell>
          <cell r="F145">
            <v>61</v>
          </cell>
        </row>
        <row r="146">
          <cell r="A146">
            <v>103070503</v>
          </cell>
          <cell r="B146" t="str">
            <v>          有价证券利息收入</v>
          </cell>
          <cell r="D146">
            <v>0</v>
          </cell>
          <cell r="E146">
            <v>0</v>
          </cell>
          <cell r="F146">
            <v>0</v>
          </cell>
        </row>
        <row r="147">
          <cell r="A147">
            <v>103070599</v>
          </cell>
          <cell r="B147" t="str">
            <v>          其他利息收入</v>
          </cell>
          <cell r="D147">
            <v>391</v>
          </cell>
          <cell r="E147">
            <v>40</v>
          </cell>
          <cell r="F147">
            <v>102</v>
          </cell>
        </row>
        <row r="148">
          <cell r="A148">
            <v>1030706</v>
          </cell>
          <cell r="B148" t="str">
            <v>      非经营性国有资产收入</v>
          </cell>
          <cell r="D148">
            <v>357</v>
          </cell>
          <cell r="E148">
            <v>131</v>
          </cell>
          <cell r="F148">
            <v>6058</v>
          </cell>
        </row>
        <row r="149">
          <cell r="A149">
            <v>1030707</v>
          </cell>
          <cell r="B149" t="str">
            <v>      出租车经营权有偿出让和转让收入</v>
          </cell>
          <cell r="D149">
            <v>0</v>
          </cell>
          <cell r="E149">
            <v>0</v>
          </cell>
          <cell r="F149">
            <v>0</v>
          </cell>
        </row>
        <row r="150">
          <cell r="A150">
            <v>1030708</v>
          </cell>
          <cell r="B150" t="str">
            <v>      无居民海岛使用金收入</v>
          </cell>
          <cell r="D150">
            <v>0</v>
          </cell>
          <cell r="E150">
            <v>0</v>
          </cell>
          <cell r="F150">
            <v>0</v>
          </cell>
        </row>
        <row r="151">
          <cell r="A151">
            <v>1030799</v>
          </cell>
          <cell r="B151" t="str">
            <v>      其他国有资源(资产)有偿使用收入</v>
          </cell>
          <cell r="C151">
            <v>0</v>
          </cell>
          <cell r="D151">
            <v>307</v>
          </cell>
          <cell r="E151">
            <v>0</v>
          </cell>
          <cell r="F151">
            <v>0</v>
          </cell>
        </row>
        <row r="152">
          <cell r="A152">
            <v>10399</v>
          </cell>
          <cell r="B152" t="str">
            <v>    其他收入</v>
          </cell>
          <cell r="C152">
            <v>800</v>
          </cell>
          <cell r="D152">
            <v>673</v>
          </cell>
          <cell r="E152">
            <v>0</v>
          </cell>
          <cell r="F152">
            <v>1561</v>
          </cell>
        </row>
        <row r="153">
          <cell r="A153">
            <v>1039901</v>
          </cell>
          <cell r="B153" t="str">
            <v>      捐赠收入</v>
          </cell>
          <cell r="C153">
            <v>0</v>
          </cell>
          <cell r="D153">
            <v>74</v>
          </cell>
          <cell r="E153">
            <v>0</v>
          </cell>
          <cell r="F153">
            <v>143</v>
          </cell>
        </row>
        <row r="154">
          <cell r="A154">
            <v>103990101</v>
          </cell>
          <cell r="B154" t="str">
            <v>          国外捐赠收入</v>
          </cell>
          <cell r="D154">
            <v>0</v>
          </cell>
          <cell r="E154">
            <v>0</v>
          </cell>
          <cell r="F154">
            <v>0</v>
          </cell>
        </row>
        <row r="155">
          <cell r="A155">
            <v>103990102</v>
          </cell>
          <cell r="B155" t="str">
            <v>          国内捐赠收入</v>
          </cell>
          <cell r="D155">
            <v>74</v>
          </cell>
          <cell r="E155">
            <v>0</v>
          </cell>
          <cell r="F155">
            <v>143</v>
          </cell>
        </row>
        <row r="156">
          <cell r="A156">
            <v>103990103</v>
          </cell>
          <cell r="B156" t="str">
            <v>          汶川地震捐赠收入</v>
          </cell>
          <cell r="D156">
            <v>0</v>
          </cell>
          <cell r="E156">
            <v>0</v>
          </cell>
          <cell r="F156">
            <v>0</v>
          </cell>
        </row>
        <row r="157">
          <cell r="A157">
            <v>1039902</v>
          </cell>
          <cell r="B157" t="str">
            <v>      动用国储棉、糖、油上交财政收入</v>
          </cell>
          <cell r="D157">
            <v>0</v>
          </cell>
          <cell r="E157">
            <v>0</v>
          </cell>
          <cell r="F157">
            <v>0</v>
          </cell>
        </row>
        <row r="158">
          <cell r="A158">
            <v>1039903</v>
          </cell>
          <cell r="B158" t="str">
            <v>      动用国家储备粮油上交差价收入</v>
          </cell>
          <cell r="D158">
            <v>0</v>
          </cell>
          <cell r="E158">
            <v>0</v>
          </cell>
          <cell r="F158">
            <v>0</v>
          </cell>
        </row>
        <row r="159">
          <cell r="A159">
            <v>1039904</v>
          </cell>
          <cell r="B159" t="str">
            <v>      主管部门集中收入</v>
          </cell>
          <cell r="D159">
            <v>0</v>
          </cell>
          <cell r="E159">
            <v>0</v>
          </cell>
          <cell r="F159">
            <v>0</v>
          </cell>
        </row>
        <row r="160">
          <cell r="A160">
            <v>1039905</v>
          </cell>
          <cell r="B160" t="str">
            <v>      国际赠款有偿使用费收入</v>
          </cell>
          <cell r="C160">
            <v>0</v>
          </cell>
          <cell r="D160">
            <v>0</v>
          </cell>
          <cell r="E160">
            <v>0</v>
          </cell>
          <cell r="F160">
            <v>0</v>
          </cell>
        </row>
        <row r="161">
          <cell r="A161">
            <v>1039906</v>
          </cell>
          <cell r="B161" t="str">
            <v>      乡镇自筹和统筹收入</v>
          </cell>
          <cell r="D161">
            <v>0</v>
          </cell>
          <cell r="E161">
            <v>0</v>
          </cell>
          <cell r="F161">
            <v>0</v>
          </cell>
        </row>
        <row r="162">
          <cell r="A162">
            <v>1039911</v>
          </cell>
          <cell r="B162" t="str">
            <v>      动用国储盐上交财政收入</v>
          </cell>
          <cell r="D162">
            <v>0</v>
          </cell>
          <cell r="E162">
            <v>0</v>
          </cell>
          <cell r="F162">
            <v>0</v>
          </cell>
        </row>
        <row r="163">
          <cell r="A163">
            <v>1039912</v>
          </cell>
          <cell r="B163" t="str">
            <v>      差别电价收入</v>
          </cell>
          <cell r="D163">
            <v>0</v>
          </cell>
          <cell r="E163">
            <v>0</v>
          </cell>
          <cell r="F163">
            <v>0</v>
          </cell>
        </row>
        <row r="164">
          <cell r="A164">
            <v>1039960</v>
          </cell>
          <cell r="B164" t="str">
            <v>      成品油价格和税费改革清退补缴收入</v>
          </cell>
          <cell r="D164">
            <v>0</v>
          </cell>
          <cell r="E164">
            <v>0</v>
          </cell>
          <cell r="F164">
            <v>0</v>
          </cell>
        </row>
        <row r="165">
          <cell r="A165">
            <v>1039999</v>
          </cell>
          <cell r="B165" t="str">
            <v>      其他收入</v>
          </cell>
          <cell r="D165">
            <v>599</v>
          </cell>
          <cell r="E165">
            <v>0</v>
          </cell>
          <cell r="F165">
            <v>1418</v>
          </cell>
        </row>
        <row r="166">
          <cell r="D166" t="e">
            <v>#N/A</v>
          </cell>
          <cell r="E166">
            <v>0</v>
          </cell>
          <cell r="F166">
            <v>0</v>
          </cell>
        </row>
        <row r="167">
          <cell r="A167">
            <v>10301</v>
          </cell>
          <cell r="B167" t="str">
            <v>政府性基金预算收入合计</v>
          </cell>
          <cell r="C167">
            <v>20000</v>
          </cell>
          <cell r="D167">
            <v>6475</v>
          </cell>
          <cell r="E167">
            <v>9255</v>
          </cell>
          <cell r="F167">
            <v>21141</v>
          </cell>
        </row>
        <row r="168">
          <cell r="A168">
            <v>1030102</v>
          </cell>
          <cell r="B168" t="str">
            <v>     农网还贷资金收入</v>
          </cell>
          <cell r="D168">
            <v>0</v>
          </cell>
          <cell r="E168">
            <v>0</v>
          </cell>
          <cell r="F168">
            <v>0</v>
          </cell>
        </row>
        <row r="169">
          <cell r="A169">
            <v>1030103</v>
          </cell>
          <cell r="B169" t="str">
            <v>     山西省煤炭可持续发展基金收入</v>
          </cell>
          <cell r="D169">
            <v>0</v>
          </cell>
          <cell r="E169">
            <v>0</v>
          </cell>
          <cell r="F169">
            <v>0</v>
          </cell>
        </row>
        <row r="170">
          <cell r="A170">
            <v>1030106</v>
          </cell>
          <cell r="B170" t="str">
            <v>     铁路建设基金收入</v>
          </cell>
          <cell r="D170">
            <v>0</v>
          </cell>
          <cell r="E170">
            <v>0</v>
          </cell>
          <cell r="F170">
            <v>0</v>
          </cell>
        </row>
        <row r="171">
          <cell r="A171">
            <v>1030108</v>
          </cell>
          <cell r="B171" t="str">
            <v>     民航基础设施建设基金收入</v>
          </cell>
          <cell r="D171">
            <v>0</v>
          </cell>
          <cell r="E171">
            <v>0</v>
          </cell>
          <cell r="F171">
            <v>0</v>
          </cell>
        </row>
        <row r="172">
          <cell r="A172">
            <v>1030109</v>
          </cell>
          <cell r="B172" t="str">
            <v>     民航机场管理建设费收入</v>
          </cell>
          <cell r="D172">
            <v>0</v>
          </cell>
          <cell r="E172">
            <v>0</v>
          </cell>
          <cell r="F172">
            <v>0</v>
          </cell>
        </row>
        <row r="173">
          <cell r="A173">
            <v>1030112</v>
          </cell>
          <cell r="B173" t="str">
            <v>     海南省高等级公路车辆通行附加费收入</v>
          </cell>
          <cell r="D173">
            <v>0</v>
          </cell>
          <cell r="E173">
            <v>0</v>
          </cell>
          <cell r="F173">
            <v>0</v>
          </cell>
        </row>
        <row r="174">
          <cell r="A174">
            <v>1030114</v>
          </cell>
          <cell r="B174" t="str">
            <v>     转让政府还贷道路收费权收入  </v>
          </cell>
          <cell r="D174">
            <v>0</v>
          </cell>
          <cell r="E174">
            <v>0</v>
          </cell>
          <cell r="F174">
            <v>0</v>
          </cell>
        </row>
        <row r="175">
          <cell r="A175">
            <v>1030115</v>
          </cell>
          <cell r="B175" t="str">
            <v>     港口建设费收入</v>
          </cell>
          <cell r="D175">
            <v>0</v>
          </cell>
          <cell r="E175">
            <v>0</v>
          </cell>
          <cell r="F175">
            <v>0</v>
          </cell>
        </row>
        <row r="176">
          <cell r="A176">
            <v>1030118</v>
          </cell>
          <cell r="B176" t="str">
            <v>     散装水泥专项资金收入</v>
          </cell>
          <cell r="D176">
            <v>0</v>
          </cell>
          <cell r="E176">
            <v>0</v>
          </cell>
          <cell r="F176">
            <v>0</v>
          </cell>
        </row>
        <row r="177">
          <cell r="A177">
            <v>1030119</v>
          </cell>
          <cell r="B177" t="str">
            <v>     新型墙体材料专项基金收入</v>
          </cell>
          <cell r="D177">
            <v>0</v>
          </cell>
          <cell r="E177">
            <v>0</v>
          </cell>
          <cell r="F177">
            <v>0</v>
          </cell>
        </row>
        <row r="178">
          <cell r="A178">
            <v>1030121</v>
          </cell>
          <cell r="B178" t="str">
            <v>     旅游发展基金收入</v>
          </cell>
          <cell r="D178">
            <v>0</v>
          </cell>
          <cell r="E178">
            <v>0</v>
          </cell>
          <cell r="F178">
            <v>0</v>
          </cell>
        </row>
        <row r="179">
          <cell r="A179">
            <v>1030126</v>
          </cell>
          <cell r="B179" t="str">
            <v>     文化事业建设费收入</v>
          </cell>
          <cell r="D179">
            <v>0</v>
          </cell>
          <cell r="E179">
            <v>0</v>
          </cell>
          <cell r="F179">
            <v>0</v>
          </cell>
        </row>
        <row r="180">
          <cell r="A180">
            <v>1030127</v>
          </cell>
          <cell r="B180" t="str">
            <v>     地方教育附加收入</v>
          </cell>
          <cell r="D180">
            <v>0</v>
          </cell>
          <cell r="E180">
            <v>0</v>
          </cell>
          <cell r="F180">
            <v>0</v>
          </cell>
        </row>
        <row r="181">
          <cell r="A181">
            <v>1030129</v>
          </cell>
          <cell r="B181" t="str">
            <v>     国家电影事业发展专项资金收入</v>
          </cell>
          <cell r="D181">
            <v>0</v>
          </cell>
          <cell r="E181">
            <v>0</v>
          </cell>
          <cell r="F181">
            <v>0</v>
          </cell>
        </row>
        <row r="182">
          <cell r="A182">
            <v>1030131</v>
          </cell>
          <cell r="B182" t="str">
            <v>     新菜地开发建设基金收入</v>
          </cell>
          <cell r="D182">
            <v>0</v>
          </cell>
          <cell r="E182">
            <v>0</v>
          </cell>
          <cell r="F182">
            <v>0</v>
          </cell>
        </row>
        <row r="183">
          <cell r="A183">
            <v>1030133</v>
          </cell>
          <cell r="B183" t="str">
            <v>     新增建设用地土地有偿使用费收入</v>
          </cell>
          <cell r="D183">
            <v>0</v>
          </cell>
          <cell r="E183">
            <v>0</v>
          </cell>
          <cell r="F183">
            <v>0</v>
          </cell>
        </row>
        <row r="184">
          <cell r="A184">
            <v>1030135</v>
          </cell>
          <cell r="B184" t="str">
            <v>     育林基金收入</v>
          </cell>
          <cell r="C184">
            <v>100</v>
          </cell>
          <cell r="D184">
            <v>85</v>
          </cell>
          <cell r="E184">
            <v>0</v>
          </cell>
          <cell r="F184">
            <v>102</v>
          </cell>
        </row>
        <row r="185">
          <cell r="A185">
            <v>1030136</v>
          </cell>
          <cell r="B185" t="str">
            <v>     森林植被恢复费</v>
          </cell>
          <cell r="C185">
            <v>157</v>
          </cell>
          <cell r="D185">
            <v>25</v>
          </cell>
          <cell r="E185">
            <v>0</v>
          </cell>
          <cell r="F185">
            <v>157</v>
          </cell>
        </row>
        <row r="186">
          <cell r="A186">
            <v>1030137</v>
          </cell>
          <cell r="B186" t="str">
            <v>     中央水利建设基金收入</v>
          </cell>
          <cell r="D186">
            <v>0</v>
          </cell>
          <cell r="E186">
            <v>0</v>
          </cell>
          <cell r="F186">
            <v>0</v>
          </cell>
        </row>
        <row r="187">
          <cell r="A187">
            <v>1030138</v>
          </cell>
          <cell r="B187" t="str">
            <v>     地方水利建设基金收入</v>
          </cell>
          <cell r="C187">
            <v>150</v>
          </cell>
          <cell r="D187">
            <v>58</v>
          </cell>
          <cell r="E187">
            <v>-112</v>
          </cell>
          <cell r="F187">
            <v>0</v>
          </cell>
        </row>
        <row r="188">
          <cell r="A188">
            <v>1030139</v>
          </cell>
          <cell r="B188" t="str">
            <v>     南水北调工程基金收入</v>
          </cell>
          <cell r="D188">
            <v>0</v>
          </cell>
          <cell r="E188">
            <v>0</v>
          </cell>
          <cell r="F188">
            <v>0</v>
          </cell>
        </row>
        <row r="189">
          <cell r="A189">
            <v>1030142</v>
          </cell>
          <cell r="B189" t="str">
            <v>     残疾人就业保障金收入</v>
          </cell>
          <cell r="C189">
            <v>73</v>
          </cell>
          <cell r="D189">
            <v>191</v>
          </cell>
          <cell r="E189">
            <v>73</v>
          </cell>
          <cell r="F189">
            <v>173</v>
          </cell>
        </row>
        <row r="190">
          <cell r="A190">
            <v>1030143</v>
          </cell>
          <cell r="B190" t="str">
            <v>     政府住房基金收入</v>
          </cell>
          <cell r="C190">
            <v>73</v>
          </cell>
          <cell r="D190">
            <v>88</v>
          </cell>
          <cell r="E190">
            <v>0</v>
          </cell>
          <cell r="F190">
            <v>73</v>
          </cell>
        </row>
        <row r="191">
          <cell r="A191">
            <v>103014301</v>
          </cell>
          <cell r="B191" t="str">
            <v>        上缴管理费用</v>
          </cell>
          <cell r="D191">
            <v>0</v>
          </cell>
          <cell r="E191">
            <v>0</v>
          </cell>
          <cell r="F191">
            <v>0</v>
          </cell>
        </row>
        <row r="192">
          <cell r="A192">
            <v>103014302</v>
          </cell>
          <cell r="B192" t="str">
            <v>        计提廉租住房资金</v>
          </cell>
          <cell r="D192">
            <v>0</v>
          </cell>
          <cell r="E192">
            <v>0</v>
          </cell>
          <cell r="F192">
            <v>0</v>
          </cell>
        </row>
        <row r="193">
          <cell r="A193">
            <v>103014303</v>
          </cell>
          <cell r="B193" t="str">
            <v>        廉租住房租金收入</v>
          </cell>
          <cell r="C193">
            <v>73</v>
          </cell>
          <cell r="D193">
            <v>88</v>
          </cell>
          <cell r="E193">
            <v>0</v>
          </cell>
          <cell r="F193">
            <v>73</v>
          </cell>
        </row>
        <row r="194">
          <cell r="A194">
            <v>103014304</v>
          </cell>
          <cell r="B194" t="str">
            <v>        公共租赁住房租金收入</v>
          </cell>
          <cell r="D194">
            <v>0</v>
          </cell>
          <cell r="E194">
            <v>0</v>
          </cell>
          <cell r="F194">
            <v>0</v>
          </cell>
        </row>
        <row r="195">
          <cell r="A195">
            <v>103014399</v>
          </cell>
          <cell r="B195" t="str">
            <v>        其他政府住房基金收入</v>
          </cell>
          <cell r="D195">
            <v>0</v>
          </cell>
          <cell r="E195">
            <v>0</v>
          </cell>
          <cell r="F195">
            <v>0</v>
          </cell>
        </row>
        <row r="196">
          <cell r="A196">
            <v>1030144</v>
          </cell>
          <cell r="B196" t="str">
            <v>     城市公用事业附加收入</v>
          </cell>
          <cell r="D196">
            <v>0</v>
          </cell>
          <cell r="E196">
            <v>0</v>
          </cell>
          <cell r="F196">
            <v>0</v>
          </cell>
        </row>
        <row r="197">
          <cell r="A197">
            <v>1030146</v>
          </cell>
          <cell r="B197" t="str">
            <v>     国有土地收益基金收入</v>
          </cell>
          <cell r="C197">
            <v>85</v>
          </cell>
          <cell r="D197">
            <v>236</v>
          </cell>
          <cell r="E197">
            <v>125</v>
          </cell>
          <cell r="F197">
            <v>204</v>
          </cell>
        </row>
        <row r="198">
          <cell r="A198">
            <v>1030147</v>
          </cell>
          <cell r="B198" t="str">
            <v>     农业土地开发资金收入</v>
          </cell>
          <cell r="C198">
            <v>130</v>
          </cell>
          <cell r="D198">
            <v>238</v>
          </cell>
          <cell r="E198">
            <v>175</v>
          </cell>
          <cell r="F198">
            <v>286</v>
          </cell>
        </row>
        <row r="199">
          <cell r="A199">
            <v>1030148</v>
          </cell>
          <cell r="B199" t="str">
            <v>     国有土地使用权出让收入</v>
          </cell>
          <cell r="C199">
            <v>19232</v>
          </cell>
          <cell r="D199">
            <v>5496</v>
          </cell>
          <cell r="E199">
            <v>8994</v>
          </cell>
          <cell r="F199">
            <v>20146</v>
          </cell>
        </row>
        <row r="200">
          <cell r="A200">
            <v>103014801</v>
          </cell>
          <cell r="B200" t="str">
            <v>        土地出让价款收入</v>
          </cell>
          <cell r="C200">
            <v>18703</v>
          </cell>
          <cell r="D200">
            <v>3977</v>
          </cell>
          <cell r="E200">
            <v>7818</v>
          </cell>
          <cell r="F200">
            <v>18682</v>
          </cell>
        </row>
        <row r="201">
          <cell r="A201">
            <v>103014802</v>
          </cell>
          <cell r="B201" t="str">
            <v>        补缴的土地价款</v>
          </cell>
          <cell r="D201">
            <v>0</v>
          </cell>
          <cell r="E201">
            <v>0</v>
          </cell>
          <cell r="F201">
            <v>0</v>
          </cell>
        </row>
        <row r="202">
          <cell r="A202">
            <v>103014803</v>
          </cell>
          <cell r="B202" t="str">
            <v>        划拨土地收入</v>
          </cell>
          <cell r="C202">
            <v>116</v>
          </cell>
          <cell r="D202">
            <v>32</v>
          </cell>
          <cell r="E202">
            <v>0</v>
          </cell>
          <cell r="F202">
            <v>116</v>
          </cell>
        </row>
        <row r="203">
          <cell r="A203">
            <v>103014804</v>
          </cell>
          <cell r="B203" t="str">
            <v> 教育资金收入</v>
          </cell>
          <cell r="C203">
            <v>400</v>
          </cell>
          <cell r="D203">
            <v>130</v>
          </cell>
          <cell r="E203">
            <v>230</v>
          </cell>
          <cell r="F203">
            <v>472</v>
          </cell>
        </row>
        <row r="204">
          <cell r="A204">
            <v>103014805</v>
          </cell>
          <cell r="B204" t="str">
            <v>农田水利建设资金收入</v>
          </cell>
          <cell r="C204">
            <v>32</v>
          </cell>
          <cell r="D204">
            <v>6</v>
          </cell>
          <cell r="E204">
            <v>69</v>
          </cell>
          <cell r="F204">
            <v>97</v>
          </cell>
        </row>
        <row r="205">
          <cell r="A205">
            <v>103014898</v>
          </cell>
          <cell r="B205" t="str">
            <v>        缴纳新增建设用地有偿使用费</v>
          </cell>
          <cell r="C205">
            <v>-869</v>
          </cell>
          <cell r="D205">
            <v>0</v>
          </cell>
          <cell r="E205">
            <v>-47</v>
          </cell>
          <cell r="F205">
            <v>-916</v>
          </cell>
        </row>
        <row r="206">
          <cell r="A206">
            <v>103014899</v>
          </cell>
          <cell r="B206" t="str">
            <v>        其他土地出让收入</v>
          </cell>
          <cell r="C206">
            <v>850</v>
          </cell>
          <cell r="D206">
            <v>1351</v>
          </cell>
          <cell r="E206">
            <v>924</v>
          </cell>
          <cell r="F206">
            <v>1695</v>
          </cell>
        </row>
        <row r="207">
          <cell r="A207">
            <v>1030149</v>
          </cell>
          <cell r="B207" t="str">
            <v>     大中型水库移民后期扶持基金收入</v>
          </cell>
          <cell r="D207">
            <v>0</v>
          </cell>
          <cell r="E207">
            <v>0</v>
          </cell>
          <cell r="F207">
            <v>0</v>
          </cell>
        </row>
        <row r="208">
          <cell r="A208">
            <v>1030150</v>
          </cell>
          <cell r="B208" t="str">
            <v>     大中型水库库区基金收入</v>
          </cell>
          <cell r="C208">
            <v>0</v>
          </cell>
          <cell r="D208">
            <v>0</v>
          </cell>
          <cell r="E208">
            <v>0</v>
          </cell>
          <cell r="F208">
            <v>0</v>
          </cell>
        </row>
        <row r="209">
          <cell r="A209">
            <v>1030152</v>
          </cell>
          <cell r="B209" t="str">
            <v>     三峡水库库区基金收入</v>
          </cell>
          <cell r="D209">
            <v>0</v>
          </cell>
          <cell r="E209">
            <v>0</v>
          </cell>
          <cell r="F209">
            <v>0</v>
          </cell>
        </row>
        <row r="210">
          <cell r="A210">
            <v>1030153</v>
          </cell>
          <cell r="B210" t="str">
            <v>     中央特别国债经营基金收入</v>
          </cell>
          <cell r="D210">
            <v>0</v>
          </cell>
          <cell r="E210">
            <v>0</v>
          </cell>
          <cell r="F210">
            <v>0</v>
          </cell>
        </row>
        <row r="211">
          <cell r="A211">
            <v>1030154</v>
          </cell>
          <cell r="B211" t="str">
            <v>     中央特别国债经营基金财务收入</v>
          </cell>
          <cell r="D211">
            <v>0</v>
          </cell>
          <cell r="E211">
            <v>0</v>
          </cell>
          <cell r="F211">
            <v>0</v>
          </cell>
        </row>
        <row r="212">
          <cell r="A212">
            <v>1030155</v>
          </cell>
          <cell r="B212" t="str">
            <v>     彩票公益金收入</v>
          </cell>
          <cell r="C212">
            <v>0</v>
          </cell>
          <cell r="D212">
            <v>0</v>
          </cell>
          <cell r="E212">
            <v>0</v>
          </cell>
          <cell r="F212">
            <v>0</v>
          </cell>
        </row>
        <row r="213">
          <cell r="A213">
            <v>103015501</v>
          </cell>
          <cell r="B213" t="str">
            <v>         福利彩票公益金收入</v>
          </cell>
          <cell r="D213">
            <v>0</v>
          </cell>
          <cell r="E213">
            <v>0</v>
          </cell>
          <cell r="F213">
            <v>0</v>
          </cell>
        </row>
        <row r="214">
          <cell r="A214">
            <v>103015502</v>
          </cell>
          <cell r="B214" t="str">
            <v>         体育彩票公益金收入</v>
          </cell>
          <cell r="D214">
            <v>0</v>
          </cell>
          <cell r="E214">
            <v>0</v>
          </cell>
          <cell r="F214">
            <v>0</v>
          </cell>
        </row>
        <row r="215">
          <cell r="A215">
            <v>1030156</v>
          </cell>
          <cell r="B215" t="str">
            <v>     城市基础设施配套费收入</v>
          </cell>
          <cell r="D215">
            <v>0</v>
          </cell>
          <cell r="E215">
            <v>0</v>
          </cell>
          <cell r="F215">
            <v>0</v>
          </cell>
        </row>
        <row r="216">
          <cell r="A216">
            <v>1030157</v>
          </cell>
          <cell r="B216" t="str">
            <v>     小型水库移民扶助基金收入</v>
          </cell>
          <cell r="D216">
            <v>0</v>
          </cell>
          <cell r="E216">
            <v>0</v>
          </cell>
          <cell r="F216">
            <v>0</v>
          </cell>
        </row>
        <row r="217">
          <cell r="A217">
            <v>1030158</v>
          </cell>
          <cell r="B217" t="str">
            <v>     国家重大水利工程建设基金收入</v>
          </cell>
          <cell r="D217">
            <v>0</v>
          </cell>
          <cell r="E217">
            <v>0</v>
          </cell>
          <cell r="F217">
            <v>0</v>
          </cell>
        </row>
        <row r="218">
          <cell r="A218">
            <v>103015801</v>
          </cell>
          <cell r="B218" t="str">
            <v>         南水北调工程建设资金</v>
          </cell>
          <cell r="D218">
            <v>0</v>
          </cell>
          <cell r="E218">
            <v>0</v>
          </cell>
          <cell r="F218">
            <v>0</v>
          </cell>
        </row>
        <row r="219">
          <cell r="A219">
            <v>103015802</v>
          </cell>
          <cell r="B219" t="str">
            <v>         三峡工程后续工作资金</v>
          </cell>
          <cell r="D219">
            <v>0</v>
          </cell>
          <cell r="E219">
            <v>0</v>
          </cell>
          <cell r="F219">
            <v>0</v>
          </cell>
        </row>
        <row r="220">
          <cell r="A220">
            <v>103015803</v>
          </cell>
          <cell r="B220" t="str">
            <v>         省级重大水利工程建设资金</v>
          </cell>
          <cell r="D220">
            <v>0</v>
          </cell>
          <cell r="E220">
            <v>0</v>
          </cell>
          <cell r="F220">
            <v>0</v>
          </cell>
        </row>
        <row r="221">
          <cell r="A221">
            <v>1030159</v>
          </cell>
          <cell r="B221" t="str">
            <v>     车辆通行费</v>
          </cell>
          <cell r="D221">
            <v>58</v>
          </cell>
          <cell r="E221">
            <v>0</v>
          </cell>
          <cell r="F221">
            <v>0</v>
          </cell>
        </row>
        <row r="222">
          <cell r="A222">
            <v>1030160</v>
          </cell>
          <cell r="B222" t="str">
            <v>     船舶港务费</v>
          </cell>
          <cell r="D222">
            <v>0</v>
          </cell>
          <cell r="E222">
            <v>0</v>
          </cell>
          <cell r="F222">
            <v>0</v>
          </cell>
        </row>
        <row r="223">
          <cell r="A223">
            <v>1030163</v>
          </cell>
          <cell r="B223" t="str">
            <v>     体育部门收费</v>
          </cell>
          <cell r="D223">
            <v>0</v>
          </cell>
          <cell r="E223">
            <v>0</v>
          </cell>
          <cell r="F223">
            <v>0</v>
          </cell>
        </row>
        <row r="224">
          <cell r="A224">
            <v>103016301</v>
          </cell>
          <cell r="B224" t="str">
            <v>         外国团体来华登山注册费</v>
          </cell>
          <cell r="D224">
            <v>0</v>
          </cell>
          <cell r="E224">
            <v>0</v>
          </cell>
          <cell r="F224">
            <v>0</v>
          </cell>
        </row>
        <row r="225">
          <cell r="A225">
            <v>103016302</v>
          </cell>
          <cell r="B225" t="str">
            <v>         车手等级认定费</v>
          </cell>
          <cell r="D225">
            <v>0</v>
          </cell>
          <cell r="E225">
            <v>0</v>
          </cell>
          <cell r="F225">
            <v>0</v>
          </cell>
        </row>
        <row r="226">
          <cell r="A226">
            <v>1030164</v>
          </cell>
          <cell r="B226" t="str">
            <v>     司法部门的涉外、涉港澳台公证书工本费</v>
          </cell>
          <cell r="D226">
            <v>0</v>
          </cell>
          <cell r="E226">
            <v>0</v>
          </cell>
          <cell r="F226">
            <v>0</v>
          </cell>
        </row>
        <row r="227">
          <cell r="A227">
            <v>1030165</v>
          </cell>
          <cell r="B227" t="str">
            <v>     贸促会收费</v>
          </cell>
          <cell r="D227">
            <v>0</v>
          </cell>
          <cell r="E227">
            <v>0</v>
          </cell>
          <cell r="F227">
            <v>0</v>
          </cell>
        </row>
        <row r="228">
          <cell r="A228">
            <v>1030166</v>
          </cell>
          <cell r="B228" t="str">
            <v>     核电站乏燃料处理处置基金收入</v>
          </cell>
          <cell r="D228">
            <v>0</v>
          </cell>
          <cell r="E228">
            <v>0</v>
          </cell>
          <cell r="F228">
            <v>0</v>
          </cell>
        </row>
        <row r="229">
          <cell r="A229">
            <v>1030170</v>
          </cell>
          <cell r="B229" t="str">
            <v>     长江口航道维护收入</v>
          </cell>
          <cell r="D229">
            <v>0</v>
          </cell>
          <cell r="E229">
            <v>0</v>
          </cell>
          <cell r="F229">
            <v>0</v>
          </cell>
        </row>
        <row r="230">
          <cell r="A230">
            <v>1030172</v>
          </cell>
          <cell r="B230" t="str">
            <v>     铁路资产变现收入</v>
          </cell>
          <cell r="D230">
            <v>0</v>
          </cell>
          <cell r="E230">
            <v>0</v>
          </cell>
          <cell r="F230">
            <v>0</v>
          </cell>
        </row>
        <row r="231">
          <cell r="A231">
            <v>1030173</v>
          </cell>
          <cell r="B231" t="str">
            <v>     电力改革预留资产变现收入</v>
          </cell>
          <cell r="D231">
            <v>0</v>
          </cell>
          <cell r="E231">
            <v>0</v>
          </cell>
          <cell r="F231">
            <v>0</v>
          </cell>
        </row>
        <row r="232">
          <cell r="A232">
            <v>1030199</v>
          </cell>
          <cell r="B232" t="str">
            <v>     其他政府性基金收入</v>
          </cell>
          <cell r="D232">
            <v>0</v>
          </cell>
          <cell r="E232">
            <v>0</v>
          </cell>
          <cell r="F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0</v>
          </cell>
        </row>
        <row r="251">
          <cell r="E251">
            <v>0</v>
          </cell>
        </row>
        <row r="252">
          <cell r="E252">
            <v>0</v>
          </cell>
        </row>
        <row r="253">
          <cell r="E253">
            <v>0</v>
          </cell>
        </row>
        <row r="254">
          <cell r="E254">
            <v>0</v>
          </cell>
        </row>
        <row r="255">
          <cell r="E255">
            <v>0</v>
          </cell>
        </row>
        <row r="256">
          <cell r="E256">
            <v>0</v>
          </cell>
        </row>
        <row r="257">
          <cell r="E257">
            <v>0</v>
          </cell>
        </row>
        <row r="258">
          <cell r="E258">
            <v>0</v>
          </cell>
        </row>
        <row r="259">
          <cell r="E259">
            <v>0</v>
          </cell>
        </row>
        <row r="260">
          <cell r="E260">
            <v>0</v>
          </cell>
        </row>
        <row r="261">
          <cell r="B261" t="str">
            <v>地方公共财政预算支出合计</v>
          </cell>
          <cell r="C261">
            <v>174900</v>
          </cell>
          <cell r="D261">
            <v>164643</v>
          </cell>
          <cell r="E261">
            <v>32018</v>
          </cell>
          <cell r="F261">
            <v>175216</v>
          </cell>
        </row>
        <row r="262">
          <cell r="A262">
            <v>201</v>
          </cell>
          <cell r="B262" t="str">
            <v>  一般公共服务</v>
          </cell>
          <cell r="C262">
            <v>11290</v>
          </cell>
          <cell r="D262">
            <v>9742</v>
          </cell>
          <cell r="E262">
            <v>2331</v>
          </cell>
          <cell r="F262">
            <v>11307</v>
          </cell>
        </row>
        <row r="263">
          <cell r="A263">
            <v>20101</v>
          </cell>
          <cell r="B263" t="str">
            <v>    人大事务</v>
          </cell>
          <cell r="C263">
            <v>302</v>
          </cell>
          <cell r="D263">
            <v>512</v>
          </cell>
          <cell r="E263">
            <v>53</v>
          </cell>
          <cell r="F263">
            <v>322</v>
          </cell>
        </row>
        <row r="264">
          <cell r="A264">
            <v>20102</v>
          </cell>
          <cell r="B264" t="str">
            <v>    政协事务</v>
          </cell>
          <cell r="C264">
            <v>267</v>
          </cell>
          <cell r="D264">
            <v>335</v>
          </cell>
          <cell r="E264">
            <v>23</v>
          </cell>
          <cell r="F264">
            <v>274</v>
          </cell>
        </row>
        <row r="265">
          <cell r="A265">
            <v>20103</v>
          </cell>
          <cell r="B265" t="str">
            <v>    政府办公厅(室)及相关机构事务</v>
          </cell>
          <cell r="C265">
            <v>3674</v>
          </cell>
          <cell r="D265">
            <v>3017</v>
          </cell>
          <cell r="E265">
            <v>649</v>
          </cell>
          <cell r="F265">
            <v>3524</v>
          </cell>
        </row>
        <row r="266">
          <cell r="A266">
            <v>20104</v>
          </cell>
          <cell r="B266" t="str">
            <v>    发展与改革事务</v>
          </cell>
          <cell r="C266">
            <v>336</v>
          </cell>
          <cell r="D266">
            <v>261</v>
          </cell>
          <cell r="E266">
            <v>96</v>
          </cell>
          <cell r="F266">
            <v>356</v>
          </cell>
        </row>
        <row r="267">
          <cell r="A267">
            <v>20105</v>
          </cell>
          <cell r="B267" t="str">
            <v>    统计信息事务</v>
          </cell>
          <cell r="C267">
            <v>206</v>
          </cell>
          <cell r="D267">
            <v>179</v>
          </cell>
          <cell r="E267">
            <v>47</v>
          </cell>
          <cell r="F267">
            <v>239</v>
          </cell>
        </row>
        <row r="268">
          <cell r="A268">
            <v>20106</v>
          </cell>
          <cell r="B268" t="str">
            <v>    财政事务</v>
          </cell>
          <cell r="C268">
            <v>987</v>
          </cell>
          <cell r="D268">
            <v>924</v>
          </cell>
          <cell r="E268">
            <v>122</v>
          </cell>
          <cell r="F268">
            <v>881</v>
          </cell>
        </row>
        <row r="269">
          <cell r="A269">
            <v>20107</v>
          </cell>
          <cell r="B269" t="str">
            <v>    税收事务</v>
          </cell>
          <cell r="C269">
            <v>500</v>
          </cell>
          <cell r="D269">
            <v>367</v>
          </cell>
          <cell r="E269">
            <v>-353</v>
          </cell>
          <cell r="F269">
            <v>0</v>
          </cell>
        </row>
        <row r="270">
          <cell r="A270">
            <v>20108</v>
          </cell>
          <cell r="B270" t="str">
            <v>    审计事务</v>
          </cell>
          <cell r="C270">
            <v>179</v>
          </cell>
          <cell r="D270">
            <v>175</v>
          </cell>
          <cell r="E270">
            <v>38</v>
          </cell>
          <cell r="F270">
            <v>172</v>
          </cell>
        </row>
        <row r="271">
          <cell r="A271">
            <v>20109</v>
          </cell>
          <cell r="B271" t="str">
            <v>    海关事务</v>
          </cell>
          <cell r="C271">
            <v>5</v>
          </cell>
          <cell r="D271">
            <v>35</v>
          </cell>
          <cell r="E271">
            <v>7</v>
          </cell>
          <cell r="F271">
            <v>12</v>
          </cell>
        </row>
        <row r="272">
          <cell r="A272">
            <v>20110</v>
          </cell>
          <cell r="B272" t="str">
            <v>    人力资源事务</v>
          </cell>
          <cell r="C272">
            <v>354</v>
          </cell>
          <cell r="D272">
            <v>154</v>
          </cell>
          <cell r="E272">
            <v>29</v>
          </cell>
          <cell r="F272">
            <v>254</v>
          </cell>
        </row>
        <row r="273">
          <cell r="A273">
            <v>20111</v>
          </cell>
          <cell r="B273" t="str">
            <v>    纪检监察事务</v>
          </cell>
          <cell r="C273">
            <v>617</v>
          </cell>
          <cell r="D273">
            <v>290</v>
          </cell>
          <cell r="E273">
            <v>165</v>
          </cell>
          <cell r="F273">
            <v>679</v>
          </cell>
        </row>
        <row r="274">
          <cell r="A274">
            <v>20112</v>
          </cell>
          <cell r="B274" t="str">
            <v>    人口与计划生育事务</v>
          </cell>
          <cell r="C274">
            <v>1169</v>
          </cell>
          <cell r="D274">
            <v>1235</v>
          </cell>
          <cell r="E274">
            <v>131</v>
          </cell>
          <cell r="F274">
            <v>1110</v>
          </cell>
        </row>
        <row r="275">
          <cell r="A275">
            <v>20113</v>
          </cell>
          <cell r="B275" t="str">
            <v>    商贸事务</v>
          </cell>
          <cell r="C275">
            <v>203</v>
          </cell>
          <cell r="D275">
            <v>128</v>
          </cell>
          <cell r="E275">
            <v>81</v>
          </cell>
          <cell r="F275">
            <v>213</v>
          </cell>
        </row>
        <row r="276">
          <cell r="A276">
            <v>20114</v>
          </cell>
          <cell r="B276" t="str">
            <v>    知识产权事务</v>
          </cell>
          <cell r="D276">
            <v>0</v>
          </cell>
          <cell r="E276">
            <v>0</v>
          </cell>
          <cell r="F276">
            <v>0</v>
          </cell>
        </row>
        <row r="277">
          <cell r="A277">
            <v>20115</v>
          </cell>
          <cell r="B277" t="str">
            <v>    工商行政管理事务</v>
          </cell>
          <cell r="D277">
            <v>0</v>
          </cell>
          <cell r="E277">
            <v>0</v>
          </cell>
          <cell r="F277">
            <v>0</v>
          </cell>
        </row>
        <row r="278">
          <cell r="A278">
            <v>20117</v>
          </cell>
          <cell r="B278" t="str">
            <v>    质量技术监督与检验检疫事务</v>
          </cell>
          <cell r="D278">
            <v>0</v>
          </cell>
          <cell r="E278">
            <v>0</v>
          </cell>
          <cell r="F278">
            <v>0</v>
          </cell>
        </row>
        <row r="279">
          <cell r="A279">
            <v>20123</v>
          </cell>
          <cell r="B279" t="str">
            <v>    民族事务</v>
          </cell>
          <cell r="C279">
            <v>66</v>
          </cell>
          <cell r="D279">
            <v>121</v>
          </cell>
          <cell r="E279">
            <v>49</v>
          </cell>
          <cell r="F279">
            <v>76</v>
          </cell>
        </row>
        <row r="280">
          <cell r="A280">
            <v>20124</v>
          </cell>
          <cell r="B280" t="str">
            <v>    宗教事务</v>
          </cell>
          <cell r="C280">
            <v>66</v>
          </cell>
          <cell r="D280">
            <v>42</v>
          </cell>
          <cell r="E280">
            <v>3</v>
          </cell>
          <cell r="F280">
            <v>56</v>
          </cell>
        </row>
        <row r="281">
          <cell r="A281">
            <v>20125</v>
          </cell>
          <cell r="B281" t="str">
            <v>    港澳台侨事务</v>
          </cell>
          <cell r="D281">
            <v>0</v>
          </cell>
          <cell r="E281">
            <v>0</v>
          </cell>
          <cell r="F281">
            <v>0</v>
          </cell>
        </row>
        <row r="282">
          <cell r="A282">
            <v>20126</v>
          </cell>
          <cell r="B282" t="str">
            <v>    档案事务</v>
          </cell>
          <cell r="C282">
            <v>75</v>
          </cell>
          <cell r="D282">
            <v>230</v>
          </cell>
          <cell r="E282">
            <v>15</v>
          </cell>
          <cell r="F282">
            <v>76</v>
          </cell>
        </row>
        <row r="283">
          <cell r="A283">
            <v>20128</v>
          </cell>
          <cell r="B283" t="str">
            <v>    民主党派及工商联事务</v>
          </cell>
          <cell r="C283">
            <v>40</v>
          </cell>
          <cell r="D283">
            <v>40</v>
          </cell>
          <cell r="E283">
            <v>7</v>
          </cell>
          <cell r="F283">
            <v>40</v>
          </cell>
        </row>
        <row r="284">
          <cell r="A284">
            <v>20129</v>
          </cell>
          <cell r="B284" t="str">
            <v>    群众团体事务</v>
          </cell>
          <cell r="C284">
            <v>170</v>
          </cell>
          <cell r="D284">
            <v>145</v>
          </cell>
          <cell r="E284">
            <v>35</v>
          </cell>
          <cell r="F284">
            <v>171</v>
          </cell>
        </row>
        <row r="285">
          <cell r="A285">
            <v>20131</v>
          </cell>
          <cell r="B285" t="str">
            <v>    党委办公厅（室）及相关机构事务</v>
          </cell>
          <cell r="C285">
            <v>1115</v>
          </cell>
          <cell r="D285">
            <v>932</v>
          </cell>
          <cell r="E285">
            <v>199</v>
          </cell>
          <cell r="F285">
            <v>1158</v>
          </cell>
        </row>
        <row r="286">
          <cell r="A286">
            <v>20132</v>
          </cell>
          <cell r="B286" t="str">
            <v>    组织事务</v>
          </cell>
          <cell r="C286">
            <v>494</v>
          </cell>
          <cell r="D286">
            <v>359</v>
          </cell>
          <cell r="E286">
            <v>103</v>
          </cell>
          <cell r="F286">
            <v>425</v>
          </cell>
        </row>
        <row r="287">
          <cell r="A287">
            <v>20133</v>
          </cell>
          <cell r="B287" t="str">
            <v>    宣传事务</v>
          </cell>
          <cell r="C287">
            <v>211</v>
          </cell>
          <cell r="D287">
            <v>131</v>
          </cell>
          <cell r="E287">
            <v>59</v>
          </cell>
          <cell r="F287">
            <v>187</v>
          </cell>
        </row>
        <row r="288">
          <cell r="A288">
            <v>20134</v>
          </cell>
          <cell r="B288" t="str">
            <v>    统战事务</v>
          </cell>
          <cell r="C288">
            <v>81</v>
          </cell>
          <cell r="D288">
            <v>71</v>
          </cell>
          <cell r="E288">
            <v>20</v>
          </cell>
          <cell r="F288">
            <v>81</v>
          </cell>
        </row>
        <row r="289">
          <cell r="A289">
            <v>20135</v>
          </cell>
          <cell r="B289" t="str">
            <v>    对外联络事务</v>
          </cell>
          <cell r="D289">
            <v>0</v>
          </cell>
          <cell r="E289">
            <v>0</v>
          </cell>
          <cell r="F289">
            <v>0</v>
          </cell>
        </row>
        <row r="290">
          <cell r="A290">
            <v>20136</v>
          </cell>
          <cell r="B290" t="str">
            <v>    其他共产党事务支出</v>
          </cell>
          <cell r="D290">
            <v>10</v>
          </cell>
          <cell r="E290">
            <v>10</v>
          </cell>
          <cell r="F290">
            <v>10</v>
          </cell>
        </row>
        <row r="291">
          <cell r="A291">
            <v>20199</v>
          </cell>
          <cell r="B291" t="str">
            <v>    其他一般公共服务支出(款)</v>
          </cell>
          <cell r="C291">
            <v>173</v>
          </cell>
          <cell r="D291">
            <v>49</v>
          </cell>
          <cell r="E291">
            <v>743</v>
          </cell>
          <cell r="F291">
            <v>991</v>
          </cell>
        </row>
        <row r="292">
          <cell r="A292">
            <v>202</v>
          </cell>
          <cell r="B292" t="str">
            <v>  外交</v>
          </cell>
          <cell r="C292">
            <v>0</v>
          </cell>
          <cell r="D292">
            <v>0</v>
          </cell>
          <cell r="E292">
            <v>0</v>
          </cell>
          <cell r="F292">
            <v>0</v>
          </cell>
        </row>
        <row r="293">
          <cell r="A293">
            <v>20201</v>
          </cell>
          <cell r="B293" t="str">
            <v>    外交管理事务</v>
          </cell>
          <cell r="D293">
            <v>0</v>
          </cell>
          <cell r="E293">
            <v>0</v>
          </cell>
          <cell r="F293">
            <v>0</v>
          </cell>
        </row>
        <row r="294">
          <cell r="A294">
            <v>20202</v>
          </cell>
          <cell r="B294" t="str">
            <v>    驻外机构</v>
          </cell>
          <cell r="D294">
            <v>0</v>
          </cell>
          <cell r="E294">
            <v>0</v>
          </cell>
          <cell r="F294">
            <v>0</v>
          </cell>
        </row>
        <row r="295">
          <cell r="A295">
            <v>20203</v>
          </cell>
          <cell r="B295" t="str">
            <v>    对外援助</v>
          </cell>
          <cell r="D295">
            <v>0</v>
          </cell>
          <cell r="E295">
            <v>0</v>
          </cell>
          <cell r="F295">
            <v>0</v>
          </cell>
        </row>
        <row r="296">
          <cell r="A296">
            <v>20204</v>
          </cell>
          <cell r="B296" t="str">
            <v>    国际组织</v>
          </cell>
          <cell r="D296">
            <v>0</v>
          </cell>
          <cell r="E296">
            <v>0</v>
          </cell>
          <cell r="F296">
            <v>0</v>
          </cell>
        </row>
        <row r="297">
          <cell r="A297">
            <v>20205</v>
          </cell>
          <cell r="B297" t="str">
            <v>    对外合作与交流</v>
          </cell>
          <cell r="D297">
            <v>0</v>
          </cell>
          <cell r="E297">
            <v>0</v>
          </cell>
          <cell r="F297">
            <v>0</v>
          </cell>
        </row>
        <row r="298">
          <cell r="A298">
            <v>20206</v>
          </cell>
          <cell r="B298" t="str">
            <v>    对外宣传</v>
          </cell>
          <cell r="D298">
            <v>0</v>
          </cell>
          <cell r="E298">
            <v>0</v>
          </cell>
          <cell r="F298">
            <v>0</v>
          </cell>
        </row>
        <row r="299">
          <cell r="A299">
            <v>20207</v>
          </cell>
          <cell r="B299" t="str">
            <v>    边界勘界联检</v>
          </cell>
          <cell r="D299">
            <v>0</v>
          </cell>
          <cell r="E299">
            <v>0</v>
          </cell>
          <cell r="F299">
            <v>0</v>
          </cell>
        </row>
        <row r="300">
          <cell r="A300">
            <v>20299</v>
          </cell>
          <cell r="B300" t="str">
            <v>    其他外交支出</v>
          </cell>
          <cell r="D300">
            <v>0</v>
          </cell>
          <cell r="E300">
            <v>0</v>
          </cell>
          <cell r="F300">
            <v>0</v>
          </cell>
        </row>
        <row r="301">
          <cell r="A301">
            <v>203</v>
          </cell>
          <cell r="B301" t="str">
            <v>  国防</v>
          </cell>
          <cell r="C301">
            <v>227</v>
          </cell>
          <cell r="D301">
            <v>187</v>
          </cell>
          <cell r="E301">
            <v>24</v>
          </cell>
          <cell r="F301">
            <v>170</v>
          </cell>
        </row>
        <row r="302">
          <cell r="A302">
            <v>20301</v>
          </cell>
          <cell r="B302" t="str">
            <v>    现役部队</v>
          </cell>
          <cell r="D302">
            <v>0</v>
          </cell>
          <cell r="E302">
            <v>0</v>
          </cell>
          <cell r="F302">
            <v>0</v>
          </cell>
        </row>
        <row r="303">
          <cell r="A303">
            <v>20302</v>
          </cell>
          <cell r="B303" t="str">
            <v>    预备役部队</v>
          </cell>
          <cell r="D303">
            <v>0</v>
          </cell>
          <cell r="E303">
            <v>0</v>
          </cell>
          <cell r="F303">
            <v>0</v>
          </cell>
        </row>
        <row r="304">
          <cell r="A304">
            <v>20303</v>
          </cell>
          <cell r="B304" t="str">
            <v>    民兵</v>
          </cell>
          <cell r="D304">
            <v>0</v>
          </cell>
          <cell r="E304">
            <v>0</v>
          </cell>
          <cell r="F304">
            <v>0</v>
          </cell>
        </row>
        <row r="305">
          <cell r="A305">
            <v>20304</v>
          </cell>
          <cell r="B305" t="str">
            <v>    国防科研事业</v>
          </cell>
          <cell r="D305">
            <v>0</v>
          </cell>
          <cell r="E305">
            <v>0</v>
          </cell>
          <cell r="F305">
            <v>0</v>
          </cell>
        </row>
        <row r="306">
          <cell r="A306">
            <v>20305</v>
          </cell>
          <cell r="B306" t="str">
            <v>    专项工程</v>
          </cell>
          <cell r="D306">
            <v>0</v>
          </cell>
          <cell r="E306">
            <v>0</v>
          </cell>
          <cell r="F306">
            <v>0</v>
          </cell>
        </row>
        <row r="307">
          <cell r="A307">
            <v>20306</v>
          </cell>
          <cell r="B307" t="str">
            <v>    国防动员</v>
          </cell>
          <cell r="D307">
            <v>12</v>
          </cell>
          <cell r="E307">
            <v>0</v>
          </cell>
          <cell r="F307">
            <v>12</v>
          </cell>
        </row>
        <row r="308">
          <cell r="A308">
            <v>20399</v>
          </cell>
          <cell r="B308" t="str">
            <v>    其他国防支出</v>
          </cell>
          <cell r="D308">
            <v>175</v>
          </cell>
          <cell r="E308">
            <v>24</v>
          </cell>
          <cell r="F308">
            <v>158</v>
          </cell>
        </row>
        <row r="309">
          <cell r="A309">
            <v>204</v>
          </cell>
          <cell r="B309" t="str">
            <v>  公共安全</v>
          </cell>
          <cell r="C309">
            <v>10768</v>
          </cell>
          <cell r="D309">
            <v>9036</v>
          </cell>
          <cell r="E309">
            <v>1235</v>
          </cell>
          <cell r="F309">
            <v>10446</v>
          </cell>
        </row>
        <row r="310">
          <cell r="A310">
            <v>20401</v>
          </cell>
          <cell r="B310" t="str">
            <v>    武装警察</v>
          </cell>
          <cell r="C310">
            <v>957</v>
          </cell>
          <cell r="D310">
            <v>637</v>
          </cell>
          <cell r="E310">
            <v>0</v>
          </cell>
          <cell r="F310">
            <v>957</v>
          </cell>
        </row>
        <row r="311">
          <cell r="A311">
            <v>20402</v>
          </cell>
          <cell r="B311" t="str">
            <v>    公安</v>
          </cell>
          <cell r="C311">
            <v>8279</v>
          </cell>
          <cell r="D311">
            <v>5940</v>
          </cell>
          <cell r="E311">
            <v>930</v>
          </cell>
          <cell r="F311">
            <v>7857</v>
          </cell>
        </row>
        <row r="312">
          <cell r="A312">
            <v>20403</v>
          </cell>
          <cell r="B312" t="str">
            <v>    国家安全</v>
          </cell>
          <cell r="C312">
            <v>10</v>
          </cell>
          <cell r="D312">
            <v>2</v>
          </cell>
          <cell r="E312">
            <v>5</v>
          </cell>
          <cell r="F312">
            <v>10</v>
          </cell>
        </row>
        <row r="313">
          <cell r="A313">
            <v>20404</v>
          </cell>
          <cell r="B313" t="str">
            <v>    检察</v>
          </cell>
          <cell r="C313">
            <v>635</v>
          </cell>
          <cell r="D313">
            <v>557</v>
          </cell>
          <cell r="E313">
            <v>85</v>
          </cell>
          <cell r="F313">
            <v>650</v>
          </cell>
        </row>
        <row r="314">
          <cell r="A314">
            <v>20405</v>
          </cell>
          <cell r="B314" t="str">
            <v>    法院</v>
          </cell>
          <cell r="C314">
            <v>536</v>
          </cell>
          <cell r="D314">
            <v>1655</v>
          </cell>
          <cell r="E314">
            <v>142</v>
          </cell>
          <cell r="F314">
            <v>646</v>
          </cell>
        </row>
        <row r="315">
          <cell r="A315">
            <v>20406</v>
          </cell>
          <cell r="B315" t="str">
            <v>    司法</v>
          </cell>
          <cell r="C315">
            <v>351</v>
          </cell>
          <cell r="D315">
            <v>245</v>
          </cell>
          <cell r="E315">
            <v>73</v>
          </cell>
          <cell r="F315">
            <v>326</v>
          </cell>
        </row>
        <row r="316">
          <cell r="A316">
            <v>20407</v>
          </cell>
          <cell r="B316" t="str">
            <v>    监狱</v>
          </cell>
          <cell r="D316">
            <v>0</v>
          </cell>
          <cell r="E316">
            <v>0</v>
          </cell>
          <cell r="F316">
            <v>0</v>
          </cell>
        </row>
        <row r="317">
          <cell r="A317">
            <v>20408</v>
          </cell>
          <cell r="B317" t="str">
            <v>    劳教</v>
          </cell>
          <cell r="D317">
            <v>0</v>
          </cell>
          <cell r="E317">
            <v>0</v>
          </cell>
          <cell r="F317">
            <v>0</v>
          </cell>
        </row>
        <row r="318">
          <cell r="A318">
            <v>20409</v>
          </cell>
          <cell r="B318" t="str">
            <v>    国家保密</v>
          </cell>
          <cell r="D318">
            <v>0</v>
          </cell>
          <cell r="E318">
            <v>0</v>
          </cell>
          <cell r="F318">
            <v>0</v>
          </cell>
        </row>
        <row r="319">
          <cell r="A319">
            <v>20410</v>
          </cell>
          <cell r="B319" t="str">
            <v>    缉私警察</v>
          </cell>
          <cell r="D319">
            <v>0</v>
          </cell>
          <cell r="E319">
            <v>0</v>
          </cell>
          <cell r="F319">
            <v>0</v>
          </cell>
        </row>
        <row r="320">
          <cell r="A320">
            <v>20499</v>
          </cell>
          <cell r="B320" t="str">
            <v>    其他公共安全支出</v>
          </cell>
          <cell r="D320">
            <v>0</v>
          </cell>
          <cell r="E320">
            <v>0</v>
          </cell>
          <cell r="F320">
            <v>0</v>
          </cell>
        </row>
        <row r="321">
          <cell r="A321">
            <v>205</v>
          </cell>
          <cell r="B321" t="str">
            <v>  教育</v>
          </cell>
          <cell r="C321">
            <v>30051</v>
          </cell>
          <cell r="D321">
            <v>34827</v>
          </cell>
          <cell r="E321">
            <v>10083</v>
          </cell>
          <cell r="F321">
            <v>33535</v>
          </cell>
        </row>
        <row r="322">
          <cell r="A322">
            <v>20501</v>
          </cell>
          <cell r="B322" t="str">
            <v>    教育管理事务</v>
          </cell>
          <cell r="C322">
            <v>246</v>
          </cell>
          <cell r="D322">
            <v>314</v>
          </cell>
          <cell r="E322">
            <v>44</v>
          </cell>
          <cell r="F322">
            <v>256</v>
          </cell>
        </row>
        <row r="323">
          <cell r="A323">
            <v>20502</v>
          </cell>
          <cell r="B323" t="str">
            <v>    普通教育</v>
          </cell>
          <cell r="C323">
            <v>27018</v>
          </cell>
          <cell r="D323">
            <v>31618</v>
          </cell>
          <cell r="E323">
            <v>8983</v>
          </cell>
          <cell r="F323">
            <v>29960</v>
          </cell>
        </row>
        <row r="324">
          <cell r="A324">
            <v>20503</v>
          </cell>
          <cell r="B324" t="str">
            <v>    职业教育</v>
          </cell>
          <cell r="C324">
            <v>1004</v>
          </cell>
          <cell r="D324">
            <v>824</v>
          </cell>
          <cell r="E324">
            <v>69</v>
          </cell>
          <cell r="F324">
            <v>679</v>
          </cell>
        </row>
        <row r="325">
          <cell r="A325">
            <v>20504</v>
          </cell>
          <cell r="B325" t="str">
            <v>    成人教育</v>
          </cell>
          <cell r="D325">
            <v>0</v>
          </cell>
          <cell r="E325">
            <v>0</v>
          </cell>
          <cell r="F325">
            <v>0</v>
          </cell>
        </row>
        <row r="326">
          <cell r="A326">
            <v>20505</v>
          </cell>
          <cell r="B326" t="str">
            <v>    广播电视教育</v>
          </cell>
          <cell r="D326">
            <v>0</v>
          </cell>
          <cell r="E326">
            <v>0</v>
          </cell>
          <cell r="F326">
            <v>0</v>
          </cell>
        </row>
        <row r="327">
          <cell r="A327">
            <v>20506</v>
          </cell>
          <cell r="B327" t="str">
            <v>    留学教育</v>
          </cell>
          <cell r="D327">
            <v>0</v>
          </cell>
          <cell r="E327">
            <v>0</v>
          </cell>
          <cell r="F327">
            <v>0</v>
          </cell>
        </row>
        <row r="328">
          <cell r="A328">
            <v>20507</v>
          </cell>
          <cell r="B328" t="str">
            <v>    特殊教育</v>
          </cell>
          <cell r="D328">
            <v>0</v>
          </cell>
          <cell r="E328">
            <v>0</v>
          </cell>
          <cell r="F328">
            <v>0</v>
          </cell>
        </row>
        <row r="329">
          <cell r="A329">
            <v>20508</v>
          </cell>
          <cell r="B329" t="str">
            <v>    教师进修及干部继续教育</v>
          </cell>
          <cell r="C329">
            <v>267</v>
          </cell>
          <cell r="D329">
            <v>148</v>
          </cell>
          <cell r="E329">
            <v>16</v>
          </cell>
          <cell r="F329">
            <v>265</v>
          </cell>
        </row>
        <row r="330">
          <cell r="A330">
            <v>20509</v>
          </cell>
          <cell r="B330" t="str">
            <v>    教育费附加安排的支出</v>
          </cell>
          <cell r="C330">
            <v>1516</v>
          </cell>
          <cell r="D330">
            <v>1215</v>
          </cell>
          <cell r="E330">
            <v>828</v>
          </cell>
          <cell r="F330">
            <v>2232</v>
          </cell>
        </row>
        <row r="331">
          <cell r="A331">
            <v>20599</v>
          </cell>
          <cell r="B331" t="str">
            <v>    其他教育支出</v>
          </cell>
          <cell r="D331">
            <v>708</v>
          </cell>
          <cell r="E331">
            <v>143</v>
          </cell>
          <cell r="F331">
            <v>143</v>
          </cell>
        </row>
        <row r="332">
          <cell r="A332">
            <v>206</v>
          </cell>
          <cell r="B332" t="str">
            <v>  科学技术</v>
          </cell>
          <cell r="C332">
            <v>233</v>
          </cell>
          <cell r="D332">
            <v>725</v>
          </cell>
          <cell r="E332">
            <v>45</v>
          </cell>
          <cell r="F332">
            <v>203</v>
          </cell>
        </row>
        <row r="333">
          <cell r="A333">
            <v>20601</v>
          </cell>
          <cell r="B333" t="str">
            <v>    科学技术管理事务</v>
          </cell>
          <cell r="C333">
            <v>22</v>
          </cell>
          <cell r="D333">
            <v>21</v>
          </cell>
          <cell r="E333">
            <v>3</v>
          </cell>
          <cell r="F333">
            <v>23</v>
          </cell>
        </row>
        <row r="334">
          <cell r="A334">
            <v>20602</v>
          </cell>
          <cell r="B334" t="str">
            <v>    基础研究</v>
          </cell>
          <cell r="D334">
            <v>0</v>
          </cell>
          <cell r="E334">
            <v>0</v>
          </cell>
          <cell r="F334">
            <v>0</v>
          </cell>
        </row>
        <row r="335">
          <cell r="A335">
            <v>20603</v>
          </cell>
          <cell r="B335" t="str">
            <v>    应用研究</v>
          </cell>
          <cell r="D335">
            <v>0</v>
          </cell>
          <cell r="E335">
            <v>0</v>
          </cell>
          <cell r="F335">
            <v>0</v>
          </cell>
        </row>
        <row r="336">
          <cell r="A336">
            <v>20604</v>
          </cell>
          <cell r="B336" t="str">
            <v>    技术研究与开发</v>
          </cell>
          <cell r="C336">
            <v>118</v>
          </cell>
          <cell r="D336">
            <v>682</v>
          </cell>
          <cell r="E336">
            <v>32</v>
          </cell>
          <cell r="F336">
            <v>132</v>
          </cell>
        </row>
        <row r="337">
          <cell r="A337">
            <v>20605</v>
          </cell>
          <cell r="B337" t="str">
            <v>    科技条件与服务</v>
          </cell>
          <cell r="D337">
            <v>0</v>
          </cell>
          <cell r="E337">
            <v>0</v>
          </cell>
          <cell r="F337">
            <v>0</v>
          </cell>
        </row>
        <row r="338">
          <cell r="A338">
            <v>20606</v>
          </cell>
          <cell r="B338" t="str">
            <v>    社会科学</v>
          </cell>
          <cell r="D338">
            <v>0</v>
          </cell>
          <cell r="E338">
            <v>0</v>
          </cell>
          <cell r="F338">
            <v>0</v>
          </cell>
        </row>
        <row r="339">
          <cell r="A339">
            <v>20607</v>
          </cell>
          <cell r="B339" t="str">
            <v>    科学技术普及</v>
          </cell>
          <cell r="C339">
            <v>33</v>
          </cell>
          <cell r="D339">
            <v>15</v>
          </cell>
          <cell r="E339">
            <v>10</v>
          </cell>
          <cell r="F339">
            <v>18</v>
          </cell>
        </row>
        <row r="340">
          <cell r="A340">
            <v>20608</v>
          </cell>
          <cell r="B340" t="str">
            <v>    科技交流与合作</v>
          </cell>
          <cell r="D340">
            <v>0</v>
          </cell>
          <cell r="E340">
            <v>0</v>
          </cell>
          <cell r="F340">
            <v>0</v>
          </cell>
        </row>
        <row r="341">
          <cell r="A341">
            <v>20609</v>
          </cell>
          <cell r="B341" t="str">
            <v>    科技重大专项</v>
          </cell>
          <cell r="D341">
            <v>0</v>
          </cell>
          <cell r="E341">
            <v>0</v>
          </cell>
          <cell r="F341">
            <v>0</v>
          </cell>
        </row>
        <row r="342">
          <cell r="A342">
            <v>20699</v>
          </cell>
          <cell r="B342" t="str">
            <v>    其他科学技术支出</v>
          </cell>
          <cell r="C342">
            <v>60</v>
          </cell>
          <cell r="D342">
            <v>7</v>
          </cell>
          <cell r="E342">
            <v>0</v>
          </cell>
          <cell r="F342">
            <v>30</v>
          </cell>
        </row>
        <row r="343">
          <cell r="A343">
            <v>207</v>
          </cell>
          <cell r="B343" t="str">
            <v>  文化体育与传媒</v>
          </cell>
          <cell r="C343">
            <v>1635</v>
          </cell>
          <cell r="D343">
            <v>1253</v>
          </cell>
          <cell r="E343">
            <v>231</v>
          </cell>
          <cell r="F343">
            <v>1268</v>
          </cell>
        </row>
        <row r="344">
          <cell r="A344">
            <v>20701</v>
          </cell>
          <cell r="B344" t="str">
            <v>    文化</v>
          </cell>
          <cell r="C344">
            <v>808</v>
          </cell>
          <cell r="D344">
            <v>782</v>
          </cell>
          <cell r="E344">
            <v>135</v>
          </cell>
          <cell r="F344">
            <v>742</v>
          </cell>
        </row>
        <row r="345">
          <cell r="A345">
            <v>20702</v>
          </cell>
          <cell r="B345" t="str">
            <v>    文物</v>
          </cell>
          <cell r="C345">
            <v>3</v>
          </cell>
          <cell r="D345">
            <v>3</v>
          </cell>
          <cell r="E345">
            <v>2</v>
          </cell>
          <cell r="F345">
            <v>3</v>
          </cell>
        </row>
        <row r="346">
          <cell r="A346">
            <v>20703</v>
          </cell>
          <cell r="B346" t="str">
            <v>    体育</v>
          </cell>
          <cell r="C346">
            <v>9</v>
          </cell>
          <cell r="D346">
            <v>13</v>
          </cell>
          <cell r="E346">
            <v>2</v>
          </cell>
          <cell r="F346">
            <v>14</v>
          </cell>
        </row>
        <row r="347">
          <cell r="A347">
            <v>20704</v>
          </cell>
          <cell r="B347" t="str">
            <v>    广播影视</v>
          </cell>
          <cell r="C347">
            <v>463</v>
          </cell>
          <cell r="D347">
            <v>280</v>
          </cell>
          <cell r="E347">
            <v>52</v>
          </cell>
          <cell r="F347">
            <v>312</v>
          </cell>
        </row>
        <row r="348">
          <cell r="A348">
            <v>20705</v>
          </cell>
          <cell r="B348" t="str">
            <v>    新闻出版</v>
          </cell>
          <cell r="D348">
            <v>0</v>
          </cell>
          <cell r="E348">
            <v>0</v>
          </cell>
          <cell r="F348">
            <v>0</v>
          </cell>
        </row>
        <row r="349">
          <cell r="A349">
            <v>20799</v>
          </cell>
          <cell r="B349" t="str">
            <v>    其他文化体育与传媒支出(款)</v>
          </cell>
          <cell r="C349">
            <v>352</v>
          </cell>
          <cell r="D349">
            <v>175</v>
          </cell>
          <cell r="E349">
            <v>40</v>
          </cell>
          <cell r="F349">
            <v>197</v>
          </cell>
        </row>
        <row r="350">
          <cell r="A350">
            <v>208</v>
          </cell>
          <cell r="B350" t="str">
            <v>  社会保障和就业</v>
          </cell>
          <cell r="C350">
            <v>35558</v>
          </cell>
          <cell r="D350">
            <v>33404</v>
          </cell>
          <cell r="E350">
            <v>5287</v>
          </cell>
          <cell r="F350">
            <v>35414</v>
          </cell>
        </row>
        <row r="351">
          <cell r="A351">
            <v>20801</v>
          </cell>
          <cell r="B351" t="str">
            <v>    人力资源和社会保障管理事务</v>
          </cell>
          <cell r="C351">
            <v>678</v>
          </cell>
          <cell r="D351">
            <v>488</v>
          </cell>
          <cell r="E351">
            <v>81</v>
          </cell>
          <cell r="F351">
            <v>625</v>
          </cell>
        </row>
        <row r="352">
          <cell r="A352">
            <v>20802</v>
          </cell>
          <cell r="B352" t="str">
            <v>    民政管理事务</v>
          </cell>
          <cell r="C352">
            <v>1047</v>
          </cell>
          <cell r="D352">
            <v>863</v>
          </cell>
          <cell r="E352">
            <v>159</v>
          </cell>
          <cell r="F352">
            <v>1240</v>
          </cell>
        </row>
        <row r="353">
          <cell r="A353">
            <v>20803</v>
          </cell>
          <cell r="B353" t="str">
            <v>    财政对社会保险基金的补助</v>
          </cell>
          <cell r="C353">
            <v>4433</v>
          </cell>
          <cell r="D353">
            <v>8672</v>
          </cell>
          <cell r="E353">
            <v>433</v>
          </cell>
          <cell r="F353">
            <v>4864</v>
          </cell>
        </row>
        <row r="354">
          <cell r="A354">
            <v>20804</v>
          </cell>
          <cell r="B354" t="str">
            <v>    补充全国社会保障基金</v>
          </cell>
          <cell r="D354">
            <v>0</v>
          </cell>
          <cell r="E354">
            <v>0</v>
          </cell>
          <cell r="F354">
            <v>0</v>
          </cell>
        </row>
        <row r="355">
          <cell r="A355">
            <v>20805</v>
          </cell>
          <cell r="B355" t="str">
            <v>    行政事业单位离退休</v>
          </cell>
          <cell r="C355">
            <v>12667</v>
          </cell>
          <cell r="D355">
            <v>9582</v>
          </cell>
          <cell r="E355">
            <v>1261</v>
          </cell>
          <cell r="F355">
            <v>12719</v>
          </cell>
        </row>
        <row r="356">
          <cell r="A356">
            <v>20806</v>
          </cell>
          <cell r="B356" t="str">
            <v>    企业改革补助</v>
          </cell>
          <cell r="C356">
            <v>31</v>
          </cell>
          <cell r="D356">
            <v>884</v>
          </cell>
          <cell r="E356">
            <v>3</v>
          </cell>
          <cell r="F356">
            <v>37</v>
          </cell>
        </row>
        <row r="357">
          <cell r="A357">
            <v>20807</v>
          </cell>
          <cell r="B357" t="str">
            <v>    就业补助</v>
          </cell>
          <cell r="C357">
            <v>2270</v>
          </cell>
          <cell r="D357">
            <v>1455</v>
          </cell>
          <cell r="E357">
            <v>114</v>
          </cell>
          <cell r="F357">
            <v>1797</v>
          </cell>
        </row>
        <row r="358">
          <cell r="A358">
            <v>20808</v>
          </cell>
          <cell r="B358" t="str">
            <v>    抚恤</v>
          </cell>
          <cell r="C358">
            <v>813</v>
          </cell>
          <cell r="D358">
            <v>369</v>
          </cell>
          <cell r="E358">
            <v>163</v>
          </cell>
          <cell r="F358">
            <v>597</v>
          </cell>
        </row>
        <row r="359">
          <cell r="A359">
            <v>20809</v>
          </cell>
          <cell r="B359" t="str">
            <v>    退役安置</v>
          </cell>
          <cell r="C359">
            <v>192</v>
          </cell>
          <cell r="D359">
            <v>113</v>
          </cell>
          <cell r="E359">
            <v>31</v>
          </cell>
          <cell r="F359">
            <v>128</v>
          </cell>
        </row>
        <row r="360">
          <cell r="A360">
            <v>20810</v>
          </cell>
          <cell r="B360" t="str">
            <v>    社会福利</v>
          </cell>
          <cell r="C360">
            <v>2373</v>
          </cell>
          <cell r="D360">
            <v>394</v>
          </cell>
          <cell r="E360">
            <v>48</v>
          </cell>
          <cell r="F360">
            <v>363</v>
          </cell>
        </row>
        <row r="361">
          <cell r="A361">
            <v>20811</v>
          </cell>
          <cell r="B361" t="str">
            <v>    残疾人事业</v>
          </cell>
          <cell r="C361">
            <v>78</v>
          </cell>
          <cell r="D361">
            <v>54</v>
          </cell>
          <cell r="E361">
            <v>28</v>
          </cell>
          <cell r="F361">
            <v>64</v>
          </cell>
        </row>
        <row r="362">
          <cell r="A362">
            <v>20812</v>
          </cell>
          <cell r="B362" t="str">
            <v>    城市居民最低生活保障</v>
          </cell>
          <cell r="C362">
            <v>2401</v>
          </cell>
          <cell r="D362">
            <v>2190</v>
          </cell>
          <cell r="E362">
            <v>515</v>
          </cell>
          <cell r="F362">
            <v>2915</v>
          </cell>
        </row>
        <row r="363">
          <cell r="A363">
            <v>20813</v>
          </cell>
          <cell r="B363" t="str">
            <v>    其他城镇社会救济</v>
          </cell>
          <cell r="C363">
            <v>43</v>
          </cell>
          <cell r="D363">
            <v>53</v>
          </cell>
          <cell r="E363">
            <v>31</v>
          </cell>
          <cell r="F363">
            <v>33</v>
          </cell>
        </row>
        <row r="364">
          <cell r="A364">
            <v>20815</v>
          </cell>
          <cell r="B364" t="str">
            <v>    自然灾害生活救助</v>
          </cell>
          <cell r="C364">
            <v>440</v>
          </cell>
          <cell r="D364">
            <v>326</v>
          </cell>
          <cell r="E364">
            <v>56</v>
          </cell>
          <cell r="F364">
            <v>421</v>
          </cell>
        </row>
        <row r="365">
          <cell r="A365">
            <v>20816</v>
          </cell>
          <cell r="B365" t="str">
            <v>    红十字事业</v>
          </cell>
          <cell r="D365">
            <v>20</v>
          </cell>
          <cell r="E365">
            <v>0</v>
          </cell>
          <cell r="F365">
            <v>0</v>
          </cell>
        </row>
        <row r="366">
          <cell r="A366">
            <v>20817</v>
          </cell>
          <cell r="B366" t="str">
            <v>    农村最低生活保障</v>
          </cell>
          <cell r="C366">
            <v>6786</v>
          </cell>
          <cell r="D366">
            <v>5596</v>
          </cell>
          <cell r="E366">
            <v>331</v>
          </cell>
          <cell r="F366">
            <v>6996</v>
          </cell>
        </row>
        <row r="367">
          <cell r="A367">
            <v>20818</v>
          </cell>
          <cell r="B367" t="str">
            <v>    其他农村社会救济</v>
          </cell>
          <cell r="C367">
            <v>809</v>
          </cell>
          <cell r="D367">
            <v>199</v>
          </cell>
          <cell r="E367">
            <v>123</v>
          </cell>
          <cell r="F367">
            <v>548</v>
          </cell>
        </row>
        <row r="368">
          <cell r="A368">
            <v>20824</v>
          </cell>
          <cell r="B368" t="str">
            <v>    补充道路交通事故社会救助基金</v>
          </cell>
          <cell r="D368">
            <v>0</v>
          </cell>
          <cell r="E368">
            <v>0</v>
          </cell>
          <cell r="F368">
            <v>0</v>
          </cell>
        </row>
        <row r="369">
          <cell r="A369">
            <v>20899</v>
          </cell>
          <cell r="B369" t="str">
            <v>    其他社会保障和就业支出</v>
          </cell>
          <cell r="C369">
            <v>496</v>
          </cell>
          <cell r="D369">
            <v>2146</v>
          </cell>
          <cell r="E369">
            <v>1910</v>
          </cell>
          <cell r="F369">
            <v>2067</v>
          </cell>
        </row>
        <row r="370">
          <cell r="A370">
            <v>210</v>
          </cell>
          <cell r="B370" t="str">
            <v>  医疗卫生</v>
          </cell>
          <cell r="C370">
            <v>20162</v>
          </cell>
          <cell r="D370">
            <v>16155</v>
          </cell>
          <cell r="E370">
            <v>1551</v>
          </cell>
          <cell r="F370">
            <v>18775</v>
          </cell>
        </row>
        <row r="371">
          <cell r="A371">
            <v>21001</v>
          </cell>
          <cell r="B371" t="str">
            <v>    医疗卫生管理事务</v>
          </cell>
          <cell r="C371">
            <v>147</v>
          </cell>
          <cell r="D371">
            <v>119</v>
          </cell>
          <cell r="E371">
            <v>32</v>
          </cell>
          <cell r="F371">
            <v>146</v>
          </cell>
        </row>
        <row r="372">
          <cell r="A372">
            <v>21002</v>
          </cell>
          <cell r="B372" t="str">
            <v>    公立医院</v>
          </cell>
          <cell r="C372">
            <v>2358</v>
          </cell>
          <cell r="D372">
            <v>377</v>
          </cell>
          <cell r="E372">
            <v>21</v>
          </cell>
          <cell r="F372">
            <v>1310</v>
          </cell>
        </row>
        <row r="373">
          <cell r="A373">
            <v>21003</v>
          </cell>
          <cell r="B373" t="str">
            <v>    基层医疗卫生机构</v>
          </cell>
          <cell r="C373">
            <v>2763</v>
          </cell>
          <cell r="D373">
            <v>2466</v>
          </cell>
          <cell r="E373">
            <v>79</v>
          </cell>
          <cell r="F373">
            <v>2083</v>
          </cell>
        </row>
        <row r="374">
          <cell r="A374">
            <v>21004</v>
          </cell>
          <cell r="B374" t="str">
            <v>    公共卫生</v>
          </cell>
          <cell r="C374">
            <v>1745</v>
          </cell>
          <cell r="D374">
            <v>2317</v>
          </cell>
          <cell r="E374">
            <v>568</v>
          </cell>
          <cell r="F374">
            <v>1742</v>
          </cell>
        </row>
        <row r="375">
          <cell r="A375">
            <v>21005</v>
          </cell>
          <cell r="B375" t="str">
            <v>    医疗保障</v>
          </cell>
          <cell r="C375">
            <v>12869</v>
          </cell>
          <cell r="D375">
            <v>10654</v>
          </cell>
          <cell r="E375">
            <v>827</v>
          </cell>
          <cell r="F375">
            <v>13270</v>
          </cell>
        </row>
        <row r="376">
          <cell r="A376">
            <v>21006</v>
          </cell>
          <cell r="B376" t="str">
            <v>    中医药</v>
          </cell>
          <cell r="D376">
            <v>0</v>
          </cell>
          <cell r="E376">
            <v>0</v>
          </cell>
          <cell r="F376">
            <v>0</v>
          </cell>
        </row>
        <row r="377">
          <cell r="A377">
            <v>21010</v>
          </cell>
          <cell r="B377" t="str">
            <v>    食品和药品监督管理事务</v>
          </cell>
          <cell r="C377">
            <v>177</v>
          </cell>
          <cell r="D377">
            <v>159</v>
          </cell>
          <cell r="E377">
            <v>24</v>
          </cell>
          <cell r="F377">
            <v>156</v>
          </cell>
        </row>
        <row r="378">
          <cell r="A378">
            <v>21099</v>
          </cell>
          <cell r="B378" t="str">
            <v>    其他医疗卫生支出</v>
          </cell>
          <cell r="C378">
            <v>103</v>
          </cell>
          <cell r="D378">
            <v>63</v>
          </cell>
          <cell r="E378">
            <v>0</v>
          </cell>
          <cell r="F378">
            <v>68</v>
          </cell>
        </row>
        <row r="379">
          <cell r="A379">
            <v>211</v>
          </cell>
          <cell r="B379" t="str">
            <v>  节能环保</v>
          </cell>
          <cell r="C379">
            <v>7334</v>
          </cell>
          <cell r="D379">
            <v>3773</v>
          </cell>
          <cell r="E379">
            <v>565</v>
          </cell>
          <cell r="F379">
            <v>3959</v>
          </cell>
        </row>
        <row r="380">
          <cell r="A380">
            <v>21101</v>
          </cell>
          <cell r="B380" t="str">
            <v>    环境保护管理事务</v>
          </cell>
          <cell r="C380">
            <v>2350</v>
          </cell>
          <cell r="D380">
            <v>225</v>
          </cell>
          <cell r="E380">
            <v>7</v>
          </cell>
          <cell r="F380">
            <v>101</v>
          </cell>
        </row>
        <row r="381">
          <cell r="A381">
            <v>21102</v>
          </cell>
          <cell r="B381" t="str">
            <v>    环境监测与监察</v>
          </cell>
          <cell r="D381">
            <v>0</v>
          </cell>
          <cell r="E381">
            <v>0</v>
          </cell>
          <cell r="F381">
            <v>0</v>
          </cell>
        </row>
        <row r="382">
          <cell r="A382">
            <v>21103</v>
          </cell>
          <cell r="B382" t="str">
            <v>    污染防治</v>
          </cell>
          <cell r="C382">
            <v>20</v>
          </cell>
          <cell r="D382">
            <v>1413</v>
          </cell>
          <cell r="E382">
            <v>-132</v>
          </cell>
          <cell r="F382">
            <v>170</v>
          </cell>
        </row>
        <row r="383">
          <cell r="A383">
            <v>21104</v>
          </cell>
          <cell r="B383" t="str">
            <v>    自然生态保护</v>
          </cell>
          <cell r="C383">
            <v>1697</v>
          </cell>
          <cell r="D383">
            <v>5</v>
          </cell>
          <cell r="E383">
            <v>68</v>
          </cell>
          <cell r="F383">
            <v>1697</v>
          </cell>
        </row>
        <row r="384">
          <cell r="A384">
            <v>21105</v>
          </cell>
          <cell r="B384" t="str">
            <v>    天然林保护</v>
          </cell>
          <cell r="C384">
            <v>2439</v>
          </cell>
          <cell r="D384">
            <v>937</v>
          </cell>
          <cell r="E384">
            <v>130</v>
          </cell>
          <cell r="F384">
            <v>1135</v>
          </cell>
        </row>
        <row r="385">
          <cell r="A385">
            <v>21106</v>
          </cell>
          <cell r="B385" t="str">
            <v>    退耕还林</v>
          </cell>
          <cell r="C385">
            <v>630</v>
          </cell>
          <cell r="D385">
            <v>851</v>
          </cell>
          <cell r="E385">
            <v>433</v>
          </cell>
          <cell r="F385">
            <v>718</v>
          </cell>
        </row>
        <row r="386">
          <cell r="A386">
            <v>21107</v>
          </cell>
          <cell r="B386" t="str">
            <v>    风沙荒漠治理</v>
          </cell>
          <cell r="D386">
            <v>0</v>
          </cell>
          <cell r="E386">
            <v>0</v>
          </cell>
          <cell r="F386">
            <v>0</v>
          </cell>
        </row>
        <row r="387">
          <cell r="A387">
            <v>21108</v>
          </cell>
          <cell r="B387" t="str">
            <v>    退牧还草</v>
          </cell>
          <cell r="D387">
            <v>0</v>
          </cell>
          <cell r="E387">
            <v>0</v>
          </cell>
          <cell r="F387">
            <v>0</v>
          </cell>
        </row>
        <row r="388">
          <cell r="A388">
            <v>21109</v>
          </cell>
          <cell r="B388" t="str">
            <v>    已垦草原退耕还草</v>
          </cell>
          <cell r="D388">
            <v>0</v>
          </cell>
          <cell r="E388">
            <v>0</v>
          </cell>
          <cell r="F388">
            <v>0</v>
          </cell>
        </row>
        <row r="389">
          <cell r="A389">
            <v>21110</v>
          </cell>
          <cell r="B389" t="str">
            <v>    能源节约利用</v>
          </cell>
          <cell r="C389">
            <v>198</v>
          </cell>
          <cell r="D389">
            <v>242</v>
          </cell>
          <cell r="E389">
            <v>59</v>
          </cell>
          <cell r="F389">
            <v>138</v>
          </cell>
        </row>
        <row r="390">
          <cell r="A390">
            <v>21111</v>
          </cell>
          <cell r="B390" t="str">
            <v>    污染减排</v>
          </cell>
          <cell r="C390">
            <v>0</v>
          </cell>
          <cell r="D390">
            <v>100</v>
          </cell>
          <cell r="E390">
            <v>0</v>
          </cell>
          <cell r="F390">
            <v>0</v>
          </cell>
        </row>
        <row r="391">
          <cell r="A391">
            <v>21112</v>
          </cell>
          <cell r="B391" t="str">
            <v>    可再生能源</v>
          </cell>
          <cell r="D391">
            <v>0</v>
          </cell>
          <cell r="E391">
            <v>0</v>
          </cell>
          <cell r="F391">
            <v>0</v>
          </cell>
        </row>
        <row r="392">
          <cell r="A392">
            <v>21113</v>
          </cell>
          <cell r="B392" t="str">
            <v>    资源综合利用</v>
          </cell>
          <cell r="D392">
            <v>0</v>
          </cell>
          <cell r="E392">
            <v>0</v>
          </cell>
          <cell r="F392">
            <v>0</v>
          </cell>
        </row>
        <row r="393">
          <cell r="A393">
            <v>21114</v>
          </cell>
          <cell r="B393" t="str">
            <v>    能源管理事务</v>
          </cell>
          <cell r="D393">
            <v>0</v>
          </cell>
          <cell r="E393">
            <v>0</v>
          </cell>
          <cell r="F393">
            <v>0</v>
          </cell>
        </row>
        <row r="394">
          <cell r="A394">
            <v>21199</v>
          </cell>
          <cell r="B394" t="str">
            <v>    其他节能环保支出</v>
          </cell>
          <cell r="C394">
            <v>0</v>
          </cell>
          <cell r="D394">
            <v>0</v>
          </cell>
          <cell r="E394">
            <v>0</v>
          </cell>
          <cell r="F394">
            <v>0</v>
          </cell>
        </row>
        <row r="395">
          <cell r="A395">
            <v>212</v>
          </cell>
          <cell r="B395" t="str">
            <v>  城乡社区事务</v>
          </cell>
          <cell r="C395">
            <v>7967</v>
          </cell>
          <cell r="D395">
            <v>5299</v>
          </cell>
          <cell r="E395">
            <v>423</v>
          </cell>
          <cell r="F395">
            <v>8267</v>
          </cell>
        </row>
        <row r="396">
          <cell r="A396">
            <v>21201</v>
          </cell>
          <cell r="B396" t="str">
            <v>    城乡社区管理事务</v>
          </cell>
          <cell r="C396">
            <v>788</v>
          </cell>
          <cell r="D396">
            <v>501</v>
          </cell>
          <cell r="E396">
            <v>91</v>
          </cell>
          <cell r="F396">
            <v>634</v>
          </cell>
        </row>
        <row r="397">
          <cell r="A397">
            <v>21202</v>
          </cell>
          <cell r="B397" t="str">
            <v>    城乡社区规划与管理</v>
          </cell>
          <cell r="C397">
            <v>536</v>
          </cell>
          <cell r="D397">
            <v>940</v>
          </cell>
          <cell r="E397">
            <v>-6</v>
          </cell>
          <cell r="F397">
            <v>110</v>
          </cell>
        </row>
        <row r="398">
          <cell r="A398">
            <v>21203</v>
          </cell>
          <cell r="B398" t="str">
            <v>    城乡社区公共设施</v>
          </cell>
          <cell r="C398">
            <v>6293</v>
          </cell>
          <cell r="D398">
            <v>2859</v>
          </cell>
          <cell r="E398">
            <v>311</v>
          </cell>
          <cell r="F398">
            <v>6693</v>
          </cell>
        </row>
        <row r="399">
          <cell r="A399">
            <v>21205</v>
          </cell>
          <cell r="B399" t="str">
            <v>    城乡社区环境卫生</v>
          </cell>
          <cell r="C399">
            <v>350</v>
          </cell>
          <cell r="D399">
            <v>999</v>
          </cell>
          <cell r="E399">
            <v>27</v>
          </cell>
          <cell r="F399">
            <v>830</v>
          </cell>
        </row>
        <row r="400">
          <cell r="A400">
            <v>21206</v>
          </cell>
          <cell r="B400" t="str">
            <v>    建设市场管理与监督</v>
          </cell>
          <cell r="D400">
            <v>0</v>
          </cell>
          <cell r="E400">
            <v>0</v>
          </cell>
          <cell r="F400">
            <v>0</v>
          </cell>
        </row>
        <row r="401">
          <cell r="A401">
            <v>21299</v>
          </cell>
          <cell r="B401" t="str">
            <v>    其他城乡社区事务支出</v>
          </cell>
          <cell r="D401">
            <v>0</v>
          </cell>
          <cell r="E401">
            <v>0</v>
          </cell>
          <cell r="F401">
            <v>0</v>
          </cell>
        </row>
        <row r="402">
          <cell r="A402">
            <v>213</v>
          </cell>
          <cell r="B402" t="str">
            <v>  农林水事务</v>
          </cell>
          <cell r="C402">
            <v>29048</v>
          </cell>
          <cell r="D402">
            <v>26212</v>
          </cell>
          <cell r="E402">
            <v>5017</v>
          </cell>
          <cell r="F402">
            <v>28465</v>
          </cell>
        </row>
        <row r="403">
          <cell r="A403">
            <v>21301</v>
          </cell>
          <cell r="B403" t="str">
            <v>    农业</v>
          </cell>
          <cell r="C403">
            <v>10421</v>
          </cell>
          <cell r="D403">
            <v>11508</v>
          </cell>
          <cell r="E403">
            <v>248</v>
          </cell>
          <cell r="F403">
            <v>10593</v>
          </cell>
        </row>
        <row r="404">
          <cell r="A404">
            <v>21302</v>
          </cell>
          <cell r="B404" t="str">
            <v>    林业</v>
          </cell>
          <cell r="C404">
            <v>4843</v>
          </cell>
          <cell r="D404">
            <v>1261</v>
          </cell>
          <cell r="E404">
            <v>294</v>
          </cell>
          <cell r="F404">
            <v>4047</v>
          </cell>
        </row>
        <row r="405">
          <cell r="A405">
            <v>21303</v>
          </cell>
          <cell r="B405" t="str">
            <v>    水利</v>
          </cell>
          <cell r="C405">
            <v>10900</v>
          </cell>
          <cell r="D405">
            <v>8018</v>
          </cell>
          <cell r="E405">
            <v>2484</v>
          </cell>
          <cell r="F405">
            <v>9285</v>
          </cell>
        </row>
        <row r="406">
          <cell r="A406">
            <v>21304</v>
          </cell>
          <cell r="B406" t="str">
            <v>    南水北调</v>
          </cell>
          <cell r="D406">
            <v>0</v>
          </cell>
          <cell r="E406">
            <v>0</v>
          </cell>
          <cell r="F406">
            <v>0</v>
          </cell>
        </row>
        <row r="407">
          <cell r="A407">
            <v>21305</v>
          </cell>
          <cell r="B407" t="str">
            <v>    扶贫</v>
          </cell>
          <cell r="C407">
            <v>99</v>
          </cell>
          <cell r="D407">
            <v>713</v>
          </cell>
          <cell r="E407">
            <v>5</v>
          </cell>
          <cell r="F407">
            <v>48</v>
          </cell>
        </row>
        <row r="408">
          <cell r="A408">
            <v>21306</v>
          </cell>
          <cell r="B408" t="str">
            <v>    农业综合开发</v>
          </cell>
          <cell r="C408">
            <v>532</v>
          </cell>
          <cell r="D408">
            <v>1766</v>
          </cell>
          <cell r="E408">
            <v>16</v>
          </cell>
          <cell r="F408">
            <v>532</v>
          </cell>
        </row>
        <row r="409">
          <cell r="A409">
            <v>21307</v>
          </cell>
          <cell r="B409" t="str">
            <v>    农村综合改革</v>
          </cell>
          <cell r="C409">
            <v>1704</v>
          </cell>
          <cell r="D409">
            <v>2806</v>
          </cell>
          <cell r="E409">
            <v>1896</v>
          </cell>
          <cell r="F409">
            <v>3355</v>
          </cell>
        </row>
        <row r="410">
          <cell r="A410">
            <v>21399</v>
          </cell>
          <cell r="B410" t="str">
            <v>    其他农林水事务支出</v>
          </cell>
          <cell r="C410">
            <v>548</v>
          </cell>
          <cell r="D410">
            <v>140</v>
          </cell>
          <cell r="E410">
            <v>74</v>
          </cell>
          <cell r="F410">
            <v>605</v>
          </cell>
        </row>
        <row r="411">
          <cell r="A411">
            <v>214</v>
          </cell>
          <cell r="B411" t="str">
            <v>  交通运输</v>
          </cell>
          <cell r="C411">
            <v>11478</v>
          </cell>
          <cell r="D411">
            <v>6453</v>
          </cell>
          <cell r="E411">
            <v>1700</v>
          </cell>
          <cell r="F411">
            <v>11713</v>
          </cell>
        </row>
        <row r="412">
          <cell r="A412">
            <v>21401</v>
          </cell>
          <cell r="B412" t="str">
            <v>    公路水路运输</v>
          </cell>
          <cell r="C412">
            <v>3180</v>
          </cell>
          <cell r="D412">
            <v>1860</v>
          </cell>
          <cell r="E412">
            <v>513</v>
          </cell>
          <cell r="F412">
            <v>2738</v>
          </cell>
        </row>
        <row r="413">
          <cell r="A413">
            <v>21402</v>
          </cell>
          <cell r="B413" t="str">
            <v>    铁路运输</v>
          </cell>
          <cell r="D413">
            <v>0</v>
          </cell>
          <cell r="E413">
            <v>0</v>
          </cell>
          <cell r="F413">
            <v>0</v>
          </cell>
        </row>
        <row r="414">
          <cell r="A414">
            <v>21403</v>
          </cell>
          <cell r="B414" t="str">
            <v>    民用航空运输</v>
          </cell>
          <cell r="D414">
            <v>0</v>
          </cell>
          <cell r="E414">
            <v>0</v>
          </cell>
          <cell r="F414">
            <v>0</v>
          </cell>
        </row>
        <row r="415">
          <cell r="A415">
            <v>21404</v>
          </cell>
          <cell r="B415" t="str">
            <v>    石油价格改革对交通运输的补贴</v>
          </cell>
          <cell r="C415">
            <v>995</v>
          </cell>
          <cell r="D415">
            <v>265</v>
          </cell>
          <cell r="E415">
            <v>187</v>
          </cell>
          <cell r="F415">
            <v>672</v>
          </cell>
        </row>
        <row r="416">
          <cell r="A416">
            <v>21405</v>
          </cell>
          <cell r="B416" t="str">
            <v>    邮政业支出</v>
          </cell>
          <cell r="D416">
            <v>0</v>
          </cell>
          <cell r="E416">
            <v>0</v>
          </cell>
          <cell r="F416">
            <v>0</v>
          </cell>
        </row>
        <row r="417">
          <cell r="A417">
            <v>21406</v>
          </cell>
          <cell r="B417" t="str">
            <v>    车辆购置税支出</v>
          </cell>
          <cell r="C417">
            <v>7303</v>
          </cell>
          <cell r="D417">
            <v>4328</v>
          </cell>
          <cell r="E417">
            <v>1000</v>
          </cell>
          <cell r="F417">
            <v>8303</v>
          </cell>
        </row>
        <row r="418">
          <cell r="A418">
            <v>21499</v>
          </cell>
          <cell r="B418" t="str">
            <v>    其他交通运输支出</v>
          </cell>
          <cell r="D418">
            <v>0</v>
          </cell>
          <cell r="E418">
            <v>0</v>
          </cell>
          <cell r="F418">
            <v>0</v>
          </cell>
        </row>
        <row r="419">
          <cell r="A419">
            <v>215</v>
          </cell>
          <cell r="B419" t="str">
            <v>  资源勘探电力信息等事务</v>
          </cell>
          <cell r="C419">
            <v>882</v>
          </cell>
          <cell r="D419">
            <v>673</v>
          </cell>
          <cell r="E419">
            <v>453</v>
          </cell>
          <cell r="F419">
            <v>1230</v>
          </cell>
        </row>
        <row r="420">
          <cell r="A420">
            <v>21501</v>
          </cell>
          <cell r="B420" t="str">
            <v>    资源勘探开发和服务支出</v>
          </cell>
          <cell r="D420">
            <v>0</v>
          </cell>
          <cell r="E420">
            <v>0</v>
          </cell>
          <cell r="F420">
            <v>0</v>
          </cell>
        </row>
        <row r="421">
          <cell r="A421">
            <v>21502</v>
          </cell>
          <cell r="B421" t="str">
            <v>    制造业</v>
          </cell>
          <cell r="D421">
            <v>0</v>
          </cell>
          <cell r="E421">
            <v>0</v>
          </cell>
          <cell r="F421">
            <v>0</v>
          </cell>
        </row>
        <row r="422">
          <cell r="A422">
            <v>21503</v>
          </cell>
          <cell r="B422" t="str">
            <v>    建筑业</v>
          </cell>
          <cell r="D422">
            <v>0</v>
          </cell>
          <cell r="E422">
            <v>0</v>
          </cell>
          <cell r="F422">
            <v>0</v>
          </cell>
        </row>
        <row r="423">
          <cell r="A423">
            <v>21504</v>
          </cell>
          <cell r="B423" t="str">
            <v>    电力监管支出</v>
          </cell>
          <cell r="D423">
            <v>0</v>
          </cell>
          <cell r="E423">
            <v>0</v>
          </cell>
          <cell r="F423">
            <v>57</v>
          </cell>
        </row>
        <row r="424">
          <cell r="A424">
            <v>21505</v>
          </cell>
          <cell r="B424" t="str">
            <v>    工业和信息产业监管支出</v>
          </cell>
          <cell r="C424">
            <v>154</v>
          </cell>
          <cell r="D424">
            <v>300</v>
          </cell>
          <cell r="E424">
            <v>442</v>
          </cell>
          <cell r="F424">
            <v>519</v>
          </cell>
        </row>
        <row r="425">
          <cell r="A425">
            <v>21506</v>
          </cell>
          <cell r="B425" t="str">
            <v>    安全生产监管</v>
          </cell>
          <cell r="C425">
            <v>118</v>
          </cell>
          <cell r="D425">
            <v>133</v>
          </cell>
          <cell r="E425">
            <v>11</v>
          </cell>
          <cell r="F425">
            <v>139</v>
          </cell>
        </row>
        <row r="426">
          <cell r="A426">
            <v>21507</v>
          </cell>
          <cell r="B426" t="str">
            <v>    国有资产监管</v>
          </cell>
          <cell r="D426">
            <v>0</v>
          </cell>
          <cell r="E426">
            <v>0</v>
          </cell>
          <cell r="F426">
            <v>0</v>
          </cell>
        </row>
        <row r="427">
          <cell r="A427">
            <v>21508</v>
          </cell>
          <cell r="B427" t="str">
            <v>    支持中小企业发展和管理支出</v>
          </cell>
          <cell r="C427">
            <v>250</v>
          </cell>
          <cell r="D427">
            <v>140</v>
          </cell>
          <cell r="E427">
            <v>0</v>
          </cell>
          <cell r="F427">
            <v>155</v>
          </cell>
        </row>
        <row r="428">
          <cell r="A428">
            <v>21599</v>
          </cell>
          <cell r="B428" t="str">
            <v>    其他资源勘探电力信息等事务支出(款)</v>
          </cell>
          <cell r="C428">
            <v>360</v>
          </cell>
          <cell r="D428">
            <v>100</v>
          </cell>
          <cell r="E428">
            <v>0</v>
          </cell>
          <cell r="F428">
            <v>360</v>
          </cell>
        </row>
        <row r="429">
          <cell r="A429">
            <v>216</v>
          </cell>
          <cell r="B429" t="str">
            <v>  商业服务业等事务</v>
          </cell>
          <cell r="C429">
            <v>551</v>
          </cell>
          <cell r="D429">
            <v>809</v>
          </cell>
          <cell r="E429">
            <v>55</v>
          </cell>
          <cell r="F429">
            <v>436</v>
          </cell>
        </row>
        <row r="430">
          <cell r="A430">
            <v>21602</v>
          </cell>
          <cell r="B430" t="str">
            <v>    商业流通事务</v>
          </cell>
          <cell r="C430">
            <v>333</v>
          </cell>
          <cell r="D430">
            <v>637</v>
          </cell>
          <cell r="E430">
            <v>21</v>
          </cell>
          <cell r="F430">
            <v>229</v>
          </cell>
        </row>
        <row r="431">
          <cell r="A431">
            <v>21605</v>
          </cell>
          <cell r="B431" t="str">
            <v>    旅游业管理与服务支出</v>
          </cell>
          <cell r="C431">
            <v>200</v>
          </cell>
          <cell r="D431">
            <v>138</v>
          </cell>
          <cell r="E431">
            <v>34</v>
          </cell>
          <cell r="F431">
            <v>191</v>
          </cell>
        </row>
        <row r="432">
          <cell r="A432">
            <v>21606</v>
          </cell>
          <cell r="B432" t="str">
            <v>    涉外发展服务支出</v>
          </cell>
          <cell r="C432">
            <v>18</v>
          </cell>
          <cell r="D432">
            <v>24</v>
          </cell>
          <cell r="E432">
            <v>0</v>
          </cell>
          <cell r="F432">
            <v>16</v>
          </cell>
        </row>
        <row r="433">
          <cell r="A433">
            <v>21699</v>
          </cell>
          <cell r="B433" t="str">
            <v>    其他商业服务业等事务支出(款)</v>
          </cell>
          <cell r="D433">
            <v>10</v>
          </cell>
          <cell r="E433">
            <v>0</v>
          </cell>
          <cell r="F433">
            <v>0</v>
          </cell>
        </row>
        <row r="434">
          <cell r="A434">
            <v>217</v>
          </cell>
          <cell r="B434" t="str">
            <v>  金融监管等事务支出</v>
          </cell>
          <cell r="C434">
            <v>2</v>
          </cell>
          <cell r="D434">
            <v>427</v>
          </cell>
          <cell r="E434">
            <v>33</v>
          </cell>
          <cell r="F434">
            <v>146</v>
          </cell>
        </row>
        <row r="435">
          <cell r="A435">
            <v>21701</v>
          </cell>
          <cell r="B435" t="str">
            <v>    金融部门行政支出</v>
          </cell>
          <cell r="D435">
            <v>0</v>
          </cell>
          <cell r="E435">
            <v>0</v>
          </cell>
          <cell r="F435">
            <v>22</v>
          </cell>
        </row>
        <row r="436">
          <cell r="A436">
            <v>21702</v>
          </cell>
          <cell r="B436" t="str">
            <v>    金融部门监管支出</v>
          </cell>
          <cell r="D436">
            <v>0</v>
          </cell>
          <cell r="E436">
            <v>0</v>
          </cell>
          <cell r="F436">
            <v>0</v>
          </cell>
        </row>
        <row r="437">
          <cell r="A437">
            <v>21703</v>
          </cell>
          <cell r="B437" t="str">
            <v>    金融发展支出</v>
          </cell>
          <cell r="D437">
            <v>0</v>
          </cell>
          <cell r="E437">
            <v>0</v>
          </cell>
          <cell r="F437">
            <v>0</v>
          </cell>
        </row>
        <row r="438">
          <cell r="A438">
            <v>21704</v>
          </cell>
          <cell r="B438" t="str">
            <v>    金融调控支出</v>
          </cell>
          <cell r="D438">
            <v>0</v>
          </cell>
          <cell r="E438">
            <v>0</v>
          </cell>
          <cell r="F438">
            <v>0</v>
          </cell>
        </row>
        <row r="439">
          <cell r="A439">
            <v>21705</v>
          </cell>
          <cell r="B439" t="str">
            <v>    农村金融发展支出</v>
          </cell>
          <cell r="D439">
            <v>399</v>
          </cell>
          <cell r="E439">
            <v>0</v>
          </cell>
          <cell r="F439">
            <v>0</v>
          </cell>
        </row>
        <row r="440">
          <cell r="A440">
            <v>21799</v>
          </cell>
          <cell r="B440" t="str">
            <v>    其他金融监管等事务支出</v>
          </cell>
          <cell r="D440">
            <v>28</v>
          </cell>
          <cell r="E440">
            <v>33</v>
          </cell>
          <cell r="F440">
            <v>124</v>
          </cell>
        </row>
        <row r="441">
          <cell r="A441">
            <v>220</v>
          </cell>
          <cell r="B441" t="str">
            <v>  国土资源气象等事务</v>
          </cell>
          <cell r="C441">
            <v>1829</v>
          </cell>
          <cell r="D441">
            <v>1681</v>
          </cell>
          <cell r="E441">
            <v>1016</v>
          </cell>
          <cell r="F441">
            <v>2445</v>
          </cell>
        </row>
        <row r="442">
          <cell r="A442">
            <v>22001</v>
          </cell>
          <cell r="B442" t="str">
            <v>    国土资源事务</v>
          </cell>
          <cell r="C442">
            <v>1761</v>
          </cell>
          <cell r="D442">
            <v>1628</v>
          </cell>
          <cell r="E442">
            <v>998</v>
          </cell>
          <cell r="F442">
            <v>2363</v>
          </cell>
        </row>
        <row r="443">
          <cell r="A443">
            <v>22002</v>
          </cell>
          <cell r="B443" t="str">
            <v>    海洋管理事务</v>
          </cell>
          <cell r="D443">
            <v>0</v>
          </cell>
          <cell r="E443">
            <v>0</v>
          </cell>
          <cell r="F443">
            <v>0</v>
          </cell>
        </row>
        <row r="444">
          <cell r="A444">
            <v>22003</v>
          </cell>
          <cell r="B444" t="str">
            <v>    测绘事务</v>
          </cell>
          <cell r="D444">
            <v>0</v>
          </cell>
          <cell r="E444">
            <v>0</v>
          </cell>
          <cell r="F444">
            <v>0</v>
          </cell>
        </row>
        <row r="445">
          <cell r="A445">
            <v>22004</v>
          </cell>
          <cell r="B445" t="str">
            <v>    地震事务</v>
          </cell>
          <cell r="C445">
            <v>43</v>
          </cell>
          <cell r="D445">
            <v>40</v>
          </cell>
          <cell r="E445">
            <v>8</v>
          </cell>
          <cell r="F445">
            <v>47</v>
          </cell>
        </row>
        <row r="446">
          <cell r="A446">
            <v>22005</v>
          </cell>
          <cell r="B446" t="str">
            <v>    气象事务</v>
          </cell>
          <cell r="C446">
            <v>25</v>
          </cell>
          <cell r="D446">
            <v>13</v>
          </cell>
          <cell r="E446">
            <v>10</v>
          </cell>
          <cell r="F446">
            <v>35</v>
          </cell>
        </row>
        <row r="447">
          <cell r="A447">
            <v>221</v>
          </cell>
          <cell r="B447" t="str">
            <v>  住房保障支出</v>
          </cell>
          <cell r="C447">
            <v>5194</v>
          </cell>
          <cell r="D447">
            <v>12155</v>
          </cell>
          <cell r="E447">
            <v>1703</v>
          </cell>
          <cell r="F447">
            <v>6951</v>
          </cell>
        </row>
        <row r="448">
          <cell r="A448">
            <v>22101</v>
          </cell>
          <cell r="B448" t="str">
            <v>    保障性安居工程支出</v>
          </cell>
          <cell r="C448">
            <v>1781</v>
          </cell>
          <cell r="D448">
            <v>8895</v>
          </cell>
          <cell r="E448">
            <v>1089</v>
          </cell>
          <cell r="F448">
            <v>3438</v>
          </cell>
        </row>
        <row r="449">
          <cell r="A449">
            <v>22102</v>
          </cell>
          <cell r="B449" t="str">
            <v>    住房改革支出</v>
          </cell>
          <cell r="C449">
            <v>3413</v>
          </cell>
          <cell r="D449">
            <v>3260</v>
          </cell>
          <cell r="E449">
            <v>614</v>
          </cell>
          <cell r="F449">
            <v>3513</v>
          </cell>
        </row>
        <row r="450">
          <cell r="A450">
            <v>22103</v>
          </cell>
          <cell r="B450" t="str">
            <v>    城乡社区住宅</v>
          </cell>
          <cell r="D450">
            <v>0</v>
          </cell>
          <cell r="E450">
            <v>0</v>
          </cell>
          <cell r="F450">
            <v>0</v>
          </cell>
        </row>
        <row r="451">
          <cell r="A451">
            <v>222</v>
          </cell>
          <cell r="B451" t="str">
            <v>  粮油物资管理事务</v>
          </cell>
          <cell r="C451">
            <v>338</v>
          </cell>
          <cell r="D451">
            <v>203</v>
          </cell>
          <cell r="E451">
            <v>17</v>
          </cell>
          <cell r="F451">
            <v>223</v>
          </cell>
        </row>
        <row r="452">
          <cell r="A452">
            <v>22201</v>
          </cell>
          <cell r="B452" t="str">
            <v>    粮油事务</v>
          </cell>
          <cell r="C452">
            <v>338</v>
          </cell>
          <cell r="D452">
            <v>198</v>
          </cell>
          <cell r="E452">
            <v>17</v>
          </cell>
          <cell r="F452">
            <v>223</v>
          </cell>
        </row>
        <row r="453">
          <cell r="A453">
            <v>22202</v>
          </cell>
          <cell r="B453" t="str">
            <v>    物资事务</v>
          </cell>
          <cell r="D453">
            <v>0</v>
          </cell>
          <cell r="E453">
            <v>0</v>
          </cell>
          <cell r="F453">
            <v>0</v>
          </cell>
        </row>
        <row r="454">
          <cell r="A454">
            <v>22204</v>
          </cell>
          <cell r="B454" t="str">
            <v>   粮油储备</v>
          </cell>
          <cell r="D454">
            <v>5</v>
          </cell>
          <cell r="E454">
            <v>0</v>
          </cell>
          <cell r="F454">
            <v>0</v>
          </cell>
        </row>
        <row r="455">
          <cell r="A455">
            <v>227</v>
          </cell>
          <cell r="B455" t="str">
            <v>   预备费</v>
          </cell>
          <cell r="C455">
            <v>0</v>
          </cell>
          <cell r="D455">
            <v>0</v>
          </cell>
          <cell r="E455">
            <v>0</v>
          </cell>
          <cell r="F455">
            <v>0</v>
          </cell>
        </row>
        <row r="456">
          <cell r="A456">
            <v>229</v>
          </cell>
          <cell r="B456" t="str">
            <v>  其他支出(类)</v>
          </cell>
          <cell r="C456">
            <v>353</v>
          </cell>
          <cell r="D456">
            <v>1629</v>
          </cell>
          <cell r="E456">
            <v>50</v>
          </cell>
          <cell r="F456">
            <v>64</v>
          </cell>
        </row>
        <row r="457">
          <cell r="A457">
            <v>22906</v>
          </cell>
          <cell r="B457" t="str">
            <v>    汶川地震捐赠支出</v>
          </cell>
          <cell r="D457">
            <v>0</v>
          </cell>
          <cell r="E457">
            <v>0</v>
          </cell>
          <cell r="F457">
            <v>0</v>
          </cell>
        </row>
        <row r="458">
          <cell r="A458">
            <v>22999</v>
          </cell>
          <cell r="B458" t="str">
            <v>    其他支出(款)</v>
          </cell>
          <cell r="C458">
            <v>353</v>
          </cell>
          <cell r="D458">
            <v>1629</v>
          </cell>
          <cell r="E458">
            <v>50</v>
          </cell>
          <cell r="F458">
            <v>64</v>
          </cell>
        </row>
        <row r="459">
          <cell r="D459">
            <v>0</v>
          </cell>
          <cell r="E459">
            <v>0</v>
          </cell>
          <cell r="F459">
            <v>0</v>
          </cell>
        </row>
        <row r="460">
          <cell r="E460">
            <v>0</v>
          </cell>
          <cell r="F460">
            <v>0</v>
          </cell>
        </row>
        <row r="461">
          <cell r="B461" t="str">
            <v>政府性基金预算支出合计</v>
          </cell>
          <cell r="C461">
            <v>23745</v>
          </cell>
          <cell r="D461">
            <v>25963</v>
          </cell>
          <cell r="E461">
            <v>21599</v>
          </cell>
          <cell r="F461">
            <v>29915</v>
          </cell>
        </row>
        <row r="462">
          <cell r="A462">
            <v>201</v>
          </cell>
          <cell r="B462" t="str">
            <v>  一般公共服务</v>
          </cell>
          <cell r="C462">
            <v>0</v>
          </cell>
          <cell r="D462">
            <v>0</v>
          </cell>
          <cell r="E462">
            <v>0</v>
          </cell>
          <cell r="F462">
            <v>0</v>
          </cell>
        </row>
        <row r="463">
          <cell r="A463">
            <v>20113</v>
          </cell>
          <cell r="B463" t="str">
            <v>    商贸事务</v>
          </cell>
          <cell r="D463">
            <v>0</v>
          </cell>
          <cell r="E463">
            <v>0</v>
          </cell>
        </row>
        <row r="464">
          <cell r="A464">
            <v>2011370</v>
          </cell>
          <cell r="B464" t="str">
            <v>      贸促会收费安排的支出</v>
          </cell>
          <cell r="D464">
            <v>0</v>
          </cell>
          <cell r="E464">
            <v>0</v>
          </cell>
        </row>
        <row r="465">
          <cell r="A465">
            <v>204</v>
          </cell>
          <cell r="B465" t="str">
            <v>  公共安全</v>
          </cell>
          <cell r="C465">
            <v>0</v>
          </cell>
          <cell r="D465">
            <v>0</v>
          </cell>
          <cell r="E465">
            <v>0</v>
          </cell>
        </row>
        <row r="466">
          <cell r="A466">
            <v>20406</v>
          </cell>
          <cell r="B466" t="str">
            <v>    司法</v>
          </cell>
          <cell r="D466">
            <v>0</v>
          </cell>
          <cell r="E466">
            <v>0</v>
          </cell>
        </row>
        <row r="467">
          <cell r="A467">
            <v>2040670</v>
          </cell>
          <cell r="B467" t="str">
            <v>      涉外、涉港澳台证书工本费安排的支出</v>
          </cell>
          <cell r="D467">
            <v>0</v>
          </cell>
          <cell r="E467">
            <v>0</v>
          </cell>
        </row>
        <row r="468">
          <cell r="A468">
            <v>205</v>
          </cell>
          <cell r="B468" t="str">
            <v>  教育</v>
          </cell>
          <cell r="C468">
            <v>0</v>
          </cell>
          <cell r="D468">
            <v>0</v>
          </cell>
          <cell r="E468">
            <v>0</v>
          </cell>
          <cell r="F468">
            <v>0</v>
          </cell>
        </row>
        <row r="469">
          <cell r="A469">
            <v>20510</v>
          </cell>
          <cell r="B469" t="str">
            <v>    地方教育附加安排的支出</v>
          </cell>
          <cell r="C469">
            <v>0</v>
          </cell>
          <cell r="D469">
            <v>0</v>
          </cell>
          <cell r="E469">
            <v>0</v>
          </cell>
          <cell r="F469">
            <v>0</v>
          </cell>
        </row>
        <row r="470">
          <cell r="A470">
            <v>2051001</v>
          </cell>
          <cell r="B470" t="str">
            <v>      农村中小学校舍建设</v>
          </cell>
          <cell r="D470">
            <v>0</v>
          </cell>
          <cell r="E470">
            <v>0</v>
          </cell>
          <cell r="F470">
            <v>0</v>
          </cell>
        </row>
        <row r="471">
          <cell r="A471">
            <v>2051002</v>
          </cell>
          <cell r="B471" t="str">
            <v>      农村中小学教学设施</v>
          </cell>
          <cell r="D471">
            <v>0</v>
          </cell>
          <cell r="E471">
            <v>0</v>
          </cell>
          <cell r="F471">
            <v>0</v>
          </cell>
        </row>
        <row r="472">
          <cell r="A472">
            <v>2051003</v>
          </cell>
          <cell r="B472" t="str">
            <v>      城市中小学校舍建设</v>
          </cell>
          <cell r="D472">
            <v>0</v>
          </cell>
          <cell r="E472">
            <v>0</v>
          </cell>
          <cell r="F472">
            <v>0</v>
          </cell>
        </row>
        <row r="473">
          <cell r="A473">
            <v>2051004</v>
          </cell>
          <cell r="B473" t="str">
            <v>      城市中小学教学设施</v>
          </cell>
          <cell r="D473">
            <v>0</v>
          </cell>
          <cell r="E473">
            <v>0</v>
          </cell>
          <cell r="F473">
            <v>0</v>
          </cell>
        </row>
        <row r="474">
          <cell r="A474">
            <v>2051005</v>
          </cell>
          <cell r="B474" t="str">
            <v>      中等职业学校教学设施</v>
          </cell>
          <cell r="D474">
            <v>0</v>
          </cell>
          <cell r="E474">
            <v>0</v>
          </cell>
          <cell r="F474">
            <v>0</v>
          </cell>
        </row>
        <row r="475">
          <cell r="A475">
            <v>2051099</v>
          </cell>
          <cell r="B475" t="str">
            <v>      其他地方教育附加安排的支出</v>
          </cell>
          <cell r="D475">
            <v>0</v>
          </cell>
          <cell r="E475">
            <v>0</v>
          </cell>
          <cell r="F475">
            <v>0</v>
          </cell>
        </row>
        <row r="476">
          <cell r="A476">
            <v>207</v>
          </cell>
          <cell r="B476" t="str">
            <v>  文化体育与传媒</v>
          </cell>
          <cell r="C476">
            <v>105</v>
          </cell>
          <cell r="D476">
            <v>95</v>
          </cell>
          <cell r="E476">
            <v>65</v>
          </cell>
          <cell r="F476">
            <v>105</v>
          </cell>
        </row>
        <row r="477">
          <cell r="A477">
            <v>20703</v>
          </cell>
          <cell r="B477" t="str">
            <v>    体育</v>
          </cell>
          <cell r="D477">
            <v>0</v>
          </cell>
          <cell r="E477" t="e">
            <v>#N/A</v>
          </cell>
          <cell r="F477" t="e">
            <v>#N/A</v>
          </cell>
        </row>
        <row r="478">
          <cell r="A478">
            <v>2070370</v>
          </cell>
          <cell r="B478" t="str">
            <v>      外国团体来华登山注册费安排的支出</v>
          </cell>
          <cell r="D478">
            <v>0</v>
          </cell>
          <cell r="E478" t="e">
            <v>#N/A</v>
          </cell>
          <cell r="F478" t="e">
            <v>#N/A</v>
          </cell>
        </row>
        <row r="479">
          <cell r="A479">
            <v>2070371</v>
          </cell>
          <cell r="B479" t="str">
            <v>      车手等级认定费安排的支出</v>
          </cell>
          <cell r="D479">
            <v>0</v>
          </cell>
          <cell r="E479" t="e">
            <v>#N/A</v>
          </cell>
          <cell r="F479" t="e">
            <v>#N/A</v>
          </cell>
        </row>
        <row r="480">
          <cell r="A480">
            <v>20706</v>
          </cell>
          <cell r="B480" t="str">
            <v>    文化事业建设费安排的支出</v>
          </cell>
          <cell r="C480">
            <v>105</v>
          </cell>
          <cell r="D480">
            <v>95</v>
          </cell>
          <cell r="E480">
            <v>65</v>
          </cell>
          <cell r="F480">
            <v>105</v>
          </cell>
        </row>
        <row r="481">
          <cell r="A481">
            <v>2070601</v>
          </cell>
          <cell r="B481" t="str">
            <v>      精神文明建设</v>
          </cell>
          <cell r="D481">
            <v>0</v>
          </cell>
          <cell r="E481">
            <v>0</v>
          </cell>
          <cell r="F481">
            <v>0</v>
          </cell>
        </row>
        <row r="482">
          <cell r="A482">
            <v>2070602</v>
          </cell>
          <cell r="B482" t="str">
            <v>      人才培训教学</v>
          </cell>
          <cell r="D482">
            <v>0</v>
          </cell>
          <cell r="E482">
            <v>0</v>
          </cell>
          <cell r="F482">
            <v>0</v>
          </cell>
        </row>
        <row r="483">
          <cell r="A483">
            <v>2070603</v>
          </cell>
          <cell r="B483" t="str">
            <v>      文化创作</v>
          </cell>
          <cell r="D483">
            <v>0</v>
          </cell>
          <cell r="E483">
            <v>0</v>
          </cell>
          <cell r="F483">
            <v>0</v>
          </cell>
        </row>
        <row r="484">
          <cell r="A484">
            <v>2070604</v>
          </cell>
          <cell r="B484" t="str">
            <v>      文化事业单位补助</v>
          </cell>
          <cell r="D484">
            <v>65</v>
          </cell>
          <cell r="E484">
            <v>65</v>
          </cell>
          <cell r="F484">
            <v>105</v>
          </cell>
        </row>
        <row r="485">
          <cell r="A485">
            <v>2070605</v>
          </cell>
          <cell r="B485" t="str">
            <v>      爱国主义教育基地</v>
          </cell>
          <cell r="D485">
            <v>0</v>
          </cell>
          <cell r="E485">
            <v>0</v>
          </cell>
          <cell r="F485">
            <v>0</v>
          </cell>
        </row>
        <row r="486">
          <cell r="A486">
            <v>2070699</v>
          </cell>
          <cell r="B486" t="str">
            <v>      其他文化事业建设费安排的支出</v>
          </cell>
          <cell r="D486">
            <v>30</v>
          </cell>
          <cell r="E486">
            <v>0</v>
          </cell>
          <cell r="F486">
            <v>0</v>
          </cell>
        </row>
        <row r="487">
          <cell r="A487">
            <v>20707</v>
          </cell>
          <cell r="B487" t="str">
            <v>    国家电影事业发展专项资金支出</v>
          </cell>
          <cell r="C487">
            <v>0</v>
          </cell>
          <cell r="D487">
            <v>0</v>
          </cell>
          <cell r="E487">
            <v>0</v>
          </cell>
          <cell r="F487">
            <v>0</v>
          </cell>
        </row>
        <row r="488">
          <cell r="A488">
            <v>2070701</v>
          </cell>
          <cell r="B488" t="str">
            <v>      资助国产影片放映</v>
          </cell>
          <cell r="D488">
            <v>0</v>
          </cell>
          <cell r="E488">
            <v>0</v>
          </cell>
          <cell r="F488">
            <v>0</v>
          </cell>
        </row>
        <row r="489">
          <cell r="A489">
            <v>2070702</v>
          </cell>
          <cell r="B489" t="str">
            <v>      资助城市影院</v>
          </cell>
          <cell r="D489">
            <v>0</v>
          </cell>
          <cell r="E489">
            <v>0</v>
          </cell>
          <cell r="F489">
            <v>0</v>
          </cell>
        </row>
        <row r="490">
          <cell r="A490">
            <v>2070703</v>
          </cell>
          <cell r="B490" t="str">
            <v>      资助少数民族电影译制</v>
          </cell>
          <cell r="D490">
            <v>0</v>
          </cell>
          <cell r="E490">
            <v>0</v>
          </cell>
          <cell r="F490">
            <v>0</v>
          </cell>
        </row>
        <row r="491">
          <cell r="A491">
            <v>2070799</v>
          </cell>
          <cell r="B491" t="str">
            <v>      其他国家电影事业发展专项资金支出</v>
          </cell>
          <cell r="D491">
            <v>0</v>
          </cell>
          <cell r="E491">
            <v>0</v>
          </cell>
          <cell r="F491">
            <v>0</v>
          </cell>
        </row>
        <row r="492">
          <cell r="A492">
            <v>208</v>
          </cell>
          <cell r="B492" t="str">
            <v>  社会保障和就业</v>
          </cell>
          <cell r="C492">
            <v>246</v>
          </cell>
          <cell r="D492">
            <v>233</v>
          </cell>
          <cell r="E492">
            <v>119</v>
          </cell>
          <cell r="F492">
            <v>176</v>
          </cell>
        </row>
        <row r="493">
          <cell r="A493">
            <v>20822</v>
          </cell>
          <cell r="B493" t="str">
            <v>    大中型水库移民后期扶持基金支出</v>
          </cell>
          <cell r="C493">
            <v>67</v>
          </cell>
          <cell r="D493">
            <v>139</v>
          </cell>
          <cell r="E493">
            <v>84</v>
          </cell>
          <cell r="F493">
            <v>137</v>
          </cell>
        </row>
        <row r="494">
          <cell r="A494">
            <v>2082201</v>
          </cell>
          <cell r="B494" t="str">
            <v>      移民补助</v>
          </cell>
          <cell r="D494">
            <v>89</v>
          </cell>
          <cell r="E494">
            <v>58</v>
          </cell>
          <cell r="F494">
            <v>111</v>
          </cell>
        </row>
        <row r="495">
          <cell r="A495">
            <v>2082202</v>
          </cell>
          <cell r="B495" t="str">
            <v>      基础设施建设和经济发展</v>
          </cell>
          <cell r="D495">
            <v>50</v>
          </cell>
          <cell r="E495">
            <v>26</v>
          </cell>
          <cell r="F495">
            <v>26</v>
          </cell>
        </row>
        <row r="496">
          <cell r="A496">
            <v>2082299</v>
          </cell>
          <cell r="B496" t="str">
            <v>      其他大中型水库移民后期扶持基金支出</v>
          </cell>
          <cell r="D496">
            <v>0</v>
          </cell>
          <cell r="E496">
            <v>0</v>
          </cell>
          <cell r="F496">
            <v>0</v>
          </cell>
        </row>
        <row r="497">
          <cell r="A497">
            <v>20823</v>
          </cell>
          <cell r="B497" t="str">
            <v>    小型水库移民扶助基金支出</v>
          </cell>
          <cell r="C497">
            <v>0</v>
          </cell>
          <cell r="D497">
            <v>0</v>
          </cell>
          <cell r="E497">
            <v>0</v>
          </cell>
          <cell r="F497">
            <v>0</v>
          </cell>
        </row>
        <row r="498">
          <cell r="A498">
            <v>2082301</v>
          </cell>
          <cell r="B498" t="str">
            <v>      移民补助</v>
          </cell>
          <cell r="D498">
            <v>0</v>
          </cell>
          <cell r="E498">
            <v>0</v>
          </cell>
          <cell r="F498">
            <v>0</v>
          </cell>
        </row>
        <row r="499">
          <cell r="A499">
            <v>2082302</v>
          </cell>
          <cell r="B499" t="str">
            <v>      基础设施建设和经济发展</v>
          </cell>
          <cell r="D499">
            <v>0</v>
          </cell>
          <cell r="E499">
            <v>0</v>
          </cell>
          <cell r="F499">
            <v>0</v>
          </cell>
        </row>
        <row r="500">
          <cell r="A500">
            <v>2082399</v>
          </cell>
          <cell r="B500" t="str">
            <v>      其他小型水库移民扶助基金支出</v>
          </cell>
          <cell r="D500">
            <v>0</v>
          </cell>
          <cell r="E500">
            <v>0</v>
          </cell>
          <cell r="F500">
            <v>0</v>
          </cell>
        </row>
        <row r="501">
          <cell r="A501">
            <v>20860</v>
          </cell>
          <cell r="B501" t="str">
            <v>    残疾人就业保障金支出</v>
          </cell>
          <cell r="C501">
            <v>179</v>
          </cell>
          <cell r="D501">
            <v>94</v>
          </cell>
          <cell r="E501">
            <v>35</v>
          </cell>
          <cell r="F501">
            <v>39</v>
          </cell>
        </row>
        <row r="502">
          <cell r="A502">
            <v>2086001</v>
          </cell>
          <cell r="B502" t="str">
            <v>      就业和培训</v>
          </cell>
          <cell r="D502">
            <v>23</v>
          </cell>
          <cell r="E502">
            <v>9</v>
          </cell>
          <cell r="F502">
            <v>9</v>
          </cell>
        </row>
        <row r="503">
          <cell r="A503">
            <v>2086002</v>
          </cell>
          <cell r="B503" t="str">
            <v>      职业康复</v>
          </cell>
          <cell r="D503">
            <v>0</v>
          </cell>
          <cell r="E503">
            <v>0</v>
          </cell>
          <cell r="F503">
            <v>0</v>
          </cell>
        </row>
        <row r="504">
          <cell r="A504">
            <v>2086003</v>
          </cell>
          <cell r="B504" t="str">
            <v>      扶持农村残疾人生产</v>
          </cell>
          <cell r="D504">
            <v>0</v>
          </cell>
          <cell r="E504">
            <v>0</v>
          </cell>
          <cell r="F504">
            <v>0</v>
          </cell>
        </row>
        <row r="505">
          <cell r="A505">
            <v>2086004</v>
          </cell>
          <cell r="B505" t="str">
            <v>      奖励残疾人就业单位</v>
          </cell>
          <cell r="D505">
            <v>0</v>
          </cell>
          <cell r="E505">
            <v>0</v>
          </cell>
          <cell r="F505">
            <v>0</v>
          </cell>
        </row>
        <row r="506">
          <cell r="A506">
            <v>2086099</v>
          </cell>
          <cell r="B506" t="str">
            <v>      其他残疾人就业保障金支出</v>
          </cell>
          <cell r="D506">
            <v>71</v>
          </cell>
          <cell r="E506">
            <v>26</v>
          </cell>
          <cell r="F506">
            <v>30</v>
          </cell>
        </row>
        <row r="507">
          <cell r="A507">
            <v>212</v>
          </cell>
          <cell r="B507" t="str">
            <v>  城乡社区事务</v>
          </cell>
          <cell r="C507">
            <v>21057</v>
          </cell>
          <cell r="D507">
            <v>23036</v>
          </cell>
          <cell r="E507">
            <v>18071</v>
          </cell>
          <cell r="F507">
            <v>26008</v>
          </cell>
        </row>
        <row r="508">
          <cell r="A508">
            <v>21207</v>
          </cell>
          <cell r="B508" t="str">
            <v>    政府住房基金支出</v>
          </cell>
          <cell r="C508">
            <v>151</v>
          </cell>
          <cell r="D508">
            <v>113</v>
          </cell>
          <cell r="E508">
            <v>151</v>
          </cell>
          <cell r="F508">
            <v>151</v>
          </cell>
        </row>
        <row r="509">
          <cell r="A509">
            <v>2120701</v>
          </cell>
          <cell r="B509" t="str">
            <v>      管理费用支出</v>
          </cell>
          <cell r="D509">
            <v>0</v>
          </cell>
          <cell r="E509">
            <v>0</v>
          </cell>
          <cell r="F509">
            <v>0</v>
          </cell>
        </row>
        <row r="510">
          <cell r="A510">
            <v>2120702</v>
          </cell>
          <cell r="B510" t="str">
            <v>      廉租住房支出</v>
          </cell>
          <cell r="D510">
            <v>16</v>
          </cell>
          <cell r="E510">
            <v>36</v>
          </cell>
          <cell r="F510">
            <v>36</v>
          </cell>
        </row>
        <row r="511">
          <cell r="A511">
            <v>2120703</v>
          </cell>
          <cell r="B511" t="str">
            <v>      廉租住房维护和管理支出</v>
          </cell>
          <cell r="D511">
            <v>97</v>
          </cell>
          <cell r="E511">
            <v>115</v>
          </cell>
          <cell r="F511">
            <v>115</v>
          </cell>
        </row>
        <row r="512">
          <cell r="A512">
            <v>2120704</v>
          </cell>
          <cell r="B512" t="str">
            <v>      公共租赁住房支出</v>
          </cell>
          <cell r="D512">
            <v>0</v>
          </cell>
          <cell r="E512">
            <v>0</v>
          </cell>
          <cell r="F512">
            <v>0</v>
          </cell>
        </row>
        <row r="513">
          <cell r="A513">
            <v>2120705</v>
          </cell>
          <cell r="B513" t="str">
            <v>      公共租赁住房租金支出</v>
          </cell>
          <cell r="D513">
            <v>0</v>
          </cell>
          <cell r="E513">
            <v>0</v>
          </cell>
          <cell r="F513">
            <v>0</v>
          </cell>
        </row>
        <row r="514">
          <cell r="A514">
            <v>2120799</v>
          </cell>
          <cell r="B514" t="str">
            <v>      其他政府住房基金支出</v>
          </cell>
          <cell r="D514">
            <v>0</v>
          </cell>
          <cell r="E514">
            <v>0</v>
          </cell>
          <cell r="F514">
            <v>0</v>
          </cell>
        </row>
        <row r="515">
          <cell r="A515">
            <v>21208</v>
          </cell>
          <cell r="B515" t="str">
            <v>    国有土地使用权出让收入安排的支出</v>
          </cell>
          <cell r="C515">
            <v>20391</v>
          </cell>
          <cell r="D515">
            <v>6370</v>
          </cell>
          <cell r="E515">
            <v>11434</v>
          </cell>
          <cell r="F515">
            <v>19235</v>
          </cell>
        </row>
        <row r="516">
          <cell r="A516">
            <v>2120801</v>
          </cell>
          <cell r="B516" t="str">
            <v>      征地和拆迁补偿支出</v>
          </cell>
          <cell r="C516">
            <v>4050</v>
          </cell>
          <cell r="D516">
            <v>411</v>
          </cell>
          <cell r="E516">
            <v>9645</v>
          </cell>
          <cell r="F516">
            <v>9848</v>
          </cell>
        </row>
        <row r="517">
          <cell r="A517">
            <v>2120802</v>
          </cell>
          <cell r="B517" t="str">
            <v>      土地开发支出</v>
          </cell>
          <cell r="C517">
            <v>7789</v>
          </cell>
          <cell r="D517">
            <v>1087</v>
          </cell>
          <cell r="E517">
            <v>10</v>
          </cell>
          <cell r="F517">
            <v>5276</v>
          </cell>
        </row>
        <row r="518">
          <cell r="A518">
            <v>2120803</v>
          </cell>
          <cell r="B518" t="str">
            <v>      城市建设支出</v>
          </cell>
          <cell r="D518">
            <v>0</v>
          </cell>
          <cell r="E518">
            <v>0</v>
          </cell>
          <cell r="F518">
            <v>0</v>
          </cell>
        </row>
        <row r="519">
          <cell r="A519">
            <v>2120804</v>
          </cell>
          <cell r="B519" t="str">
            <v>      农村基础设施建设支出</v>
          </cell>
          <cell r="D519">
            <v>0</v>
          </cell>
          <cell r="E519">
            <v>0</v>
          </cell>
          <cell r="F519">
            <v>0</v>
          </cell>
        </row>
        <row r="520">
          <cell r="A520">
            <v>2120805</v>
          </cell>
          <cell r="B520" t="str">
            <v>      补助被征地农民支出</v>
          </cell>
          <cell r="C520">
            <v>189</v>
          </cell>
          <cell r="D520">
            <v>1788</v>
          </cell>
          <cell r="E520">
            <v>464</v>
          </cell>
          <cell r="F520">
            <v>653</v>
          </cell>
        </row>
        <row r="521">
          <cell r="A521">
            <v>2120806</v>
          </cell>
          <cell r="B521" t="str">
            <v>      土地出让业务支出</v>
          </cell>
          <cell r="C521">
            <v>300</v>
          </cell>
          <cell r="D521">
            <v>82</v>
          </cell>
          <cell r="E521">
            <v>713</v>
          </cell>
          <cell r="F521">
            <v>738</v>
          </cell>
        </row>
        <row r="522">
          <cell r="A522">
            <v>2120807</v>
          </cell>
          <cell r="B522" t="str">
            <v>      廉租住房支出</v>
          </cell>
          <cell r="C522">
            <v>1110</v>
          </cell>
          <cell r="D522">
            <v>1197</v>
          </cell>
          <cell r="E522">
            <v>-1080</v>
          </cell>
          <cell r="F522">
            <v>30</v>
          </cell>
        </row>
        <row r="523">
          <cell r="A523">
            <v>2120808</v>
          </cell>
          <cell r="B523" t="str">
            <v>      农村中小学危旧房改造支出</v>
          </cell>
          <cell r="C523">
            <v>541</v>
          </cell>
          <cell r="D523">
            <v>186</v>
          </cell>
          <cell r="E523">
            <v>-651</v>
          </cell>
          <cell r="F523">
            <v>0</v>
          </cell>
        </row>
        <row r="524">
          <cell r="A524">
            <v>2120809</v>
          </cell>
          <cell r="B524" t="str">
            <v>      支付破产或改制企业职工安置费</v>
          </cell>
          <cell r="D524">
            <v>0</v>
          </cell>
          <cell r="E524">
            <v>0</v>
          </cell>
          <cell r="F524">
            <v>0</v>
          </cell>
        </row>
        <row r="525">
          <cell r="A525">
            <v>2120810</v>
          </cell>
          <cell r="B525" t="str">
            <v>      棚户区改造支出</v>
          </cell>
          <cell r="D525">
            <v>0</v>
          </cell>
          <cell r="E525">
            <v>0</v>
          </cell>
          <cell r="F525">
            <v>0</v>
          </cell>
        </row>
        <row r="526">
          <cell r="A526">
            <v>2120811</v>
          </cell>
          <cell r="B526" t="str">
            <v>      公共租赁住房支出</v>
          </cell>
          <cell r="D526">
            <v>100</v>
          </cell>
          <cell r="E526">
            <v>120</v>
          </cell>
          <cell r="F526">
            <v>120</v>
          </cell>
        </row>
        <row r="527">
          <cell r="A527">
            <v>2120812</v>
          </cell>
          <cell r="B527" t="str">
            <v>      农田水利资金安排的支出</v>
          </cell>
          <cell r="C527">
            <v>53</v>
          </cell>
          <cell r="D527">
            <v>294</v>
          </cell>
          <cell r="E527">
            <v>315</v>
          </cell>
          <cell r="F527">
            <v>330</v>
          </cell>
        </row>
        <row r="528">
          <cell r="A528">
            <v>2120899</v>
          </cell>
          <cell r="B528" t="str">
            <v>      其他国有土地使用权出让收入安排的支出</v>
          </cell>
          <cell r="C528">
            <v>6359</v>
          </cell>
          <cell r="D528">
            <v>1225</v>
          </cell>
          <cell r="E528">
            <v>1898</v>
          </cell>
          <cell r="F528">
            <v>2240</v>
          </cell>
        </row>
        <row r="529">
          <cell r="A529">
            <v>21209</v>
          </cell>
          <cell r="B529" t="str">
            <v>    城市公用事业附加安排的支出</v>
          </cell>
          <cell r="C529">
            <v>0</v>
          </cell>
          <cell r="D529">
            <v>0</v>
          </cell>
          <cell r="E529">
            <v>0</v>
          </cell>
          <cell r="F529">
            <v>0</v>
          </cell>
        </row>
        <row r="530">
          <cell r="A530">
            <v>2120901</v>
          </cell>
          <cell r="B530" t="str">
            <v>      城市公共设施</v>
          </cell>
          <cell r="D530">
            <v>0</v>
          </cell>
          <cell r="E530">
            <v>0</v>
          </cell>
          <cell r="F530">
            <v>0</v>
          </cell>
        </row>
        <row r="531">
          <cell r="A531">
            <v>2120902</v>
          </cell>
          <cell r="B531" t="str">
            <v>      城市环境卫生</v>
          </cell>
          <cell r="D531">
            <v>0</v>
          </cell>
          <cell r="E531">
            <v>0</v>
          </cell>
          <cell r="F531">
            <v>0</v>
          </cell>
        </row>
        <row r="532">
          <cell r="A532">
            <v>2120903</v>
          </cell>
          <cell r="B532" t="str">
            <v>      公有房屋</v>
          </cell>
          <cell r="D532">
            <v>0</v>
          </cell>
          <cell r="E532">
            <v>0</v>
          </cell>
          <cell r="F532">
            <v>0</v>
          </cell>
        </row>
        <row r="533">
          <cell r="A533">
            <v>2120904</v>
          </cell>
          <cell r="B533" t="str">
            <v>      城市防洪</v>
          </cell>
          <cell r="D533">
            <v>0</v>
          </cell>
          <cell r="E533">
            <v>0</v>
          </cell>
          <cell r="F533">
            <v>0</v>
          </cell>
        </row>
        <row r="534">
          <cell r="A534">
            <v>2120999</v>
          </cell>
          <cell r="B534" t="str">
            <v>      其他城市公用事业附加安排的支出</v>
          </cell>
          <cell r="D534">
            <v>0</v>
          </cell>
          <cell r="E534">
            <v>0</v>
          </cell>
          <cell r="F534">
            <v>0</v>
          </cell>
        </row>
        <row r="535">
          <cell r="A535">
            <v>21210</v>
          </cell>
          <cell r="B535" t="str">
            <v>    国有土地收益基金支出</v>
          </cell>
          <cell r="C535">
            <v>85</v>
          </cell>
          <cell r="D535">
            <v>349</v>
          </cell>
          <cell r="E535">
            <v>137</v>
          </cell>
          <cell r="F535">
            <v>137</v>
          </cell>
        </row>
        <row r="536">
          <cell r="A536">
            <v>2121001</v>
          </cell>
          <cell r="B536" t="str">
            <v>      征地和拆迁补偿支出</v>
          </cell>
          <cell r="D536">
            <v>349</v>
          </cell>
          <cell r="E536">
            <v>0</v>
          </cell>
          <cell r="F536">
            <v>0</v>
          </cell>
        </row>
        <row r="537">
          <cell r="A537">
            <v>2121002</v>
          </cell>
          <cell r="B537" t="str">
            <v>      土地开发支出</v>
          </cell>
          <cell r="D537">
            <v>0</v>
          </cell>
          <cell r="E537">
            <v>0</v>
          </cell>
          <cell r="F537">
            <v>0</v>
          </cell>
        </row>
        <row r="538">
          <cell r="A538">
            <v>2121099</v>
          </cell>
          <cell r="B538" t="str">
            <v>      其他国有土地收益基金支出</v>
          </cell>
          <cell r="D538">
            <v>0</v>
          </cell>
          <cell r="E538">
            <v>137</v>
          </cell>
          <cell r="F538">
            <v>137</v>
          </cell>
        </row>
        <row r="539">
          <cell r="A539">
            <v>21211</v>
          </cell>
          <cell r="B539" t="str">
            <v>    农业土地开发资金支出</v>
          </cell>
          <cell r="C539">
            <v>283</v>
          </cell>
          <cell r="D539">
            <v>1794</v>
          </cell>
          <cell r="E539">
            <v>303</v>
          </cell>
          <cell r="F539">
            <v>439</v>
          </cell>
        </row>
        <row r="540">
          <cell r="A540">
            <v>21212</v>
          </cell>
          <cell r="B540" t="str">
            <v>    新增建设用地有偿使用费安排的支出</v>
          </cell>
          <cell r="C540">
            <v>147</v>
          </cell>
          <cell r="D540">
            <v>14410</v>
          </cell>
          <cell r="E540">
            <v>6046</v>
          </cell>
          <cell r="F540">
            <v>6046</v>
          </cell>
        </row>
        <row r="541">
          <cell r="A541">
            <v>2121201</v>
          </cell>
          <cell r="B541" t="str">
            <v>      耕地开发专项支出</v>
          </cell>
          <cell r="D541">
            <v>0</v>
          </cell>
          <cell r="E541">
            <v>0</v>
          </cell>
          <cell r="F541">
            <v>0</v>
          </cell>
        </row>
        <row r="542">
          <cell r="A542">
            <v>2121202</v>
          </cell>
          <cell r="B542" t="str">
            <v>      基本农田建设和保护支出</v>
          </cell>
          <cell r="C542">
            <v>147</v>
          </cell>
          <cell r="D542">
            <v>276</v>
          </cell>
          <cell r="E542">
            <v>209</v>
          </cell>
          <cell r="F542">
            <v>209</v>
          </cell>
        </row>
        <row r="543">
          <cell r="A543">
            <v>2121203</v>
          </cell>
          <cell r="B543" t="str">
            <v>      土地整理支出</v>
          </cell>
          <cell r="C543">
            <v>0</v>
          </cell>
          <cell r="D543">
            <v>14134</v>
          </cell>
          <cell r="E543">
            <v>5837</v>
          </cell>
          <cell r="F543">
            <v>5837</v>
          </cell>
        </row>
        <row r="544">
          <cell r="A544">
            <v>2121204</v>
          </cell>
          <cell r="B544" t="str">
            <v>      用于地震灾后恢复重建的支出</v>
          </cell>
          <cell r="D544">
            <v>0</v>
          </cell>
          <cell r="E544">
            <v>0</v>
          </cell>
          <cell r="F544">
            <v>0</v>
          </cell>
        </row>
        <row r="545">
          <cell r="A545">
            <v>21213</v>
          </cell>
          <cell r="B545" t="str">
            <v>    城市基础设施配套费安排的支出</v>
          </cell>
          <cell r="C545">
            <v>0</v>
          </cell>
          <cell r="D545">
            <v>0</v>
          </cell>
          <cell r="E545">
            <v>0</v>
          </cell>
          <cell r="F545">
            <v>0</v>
          </cell>
        </row>
        <row r="546">
          <cell r="A546">
            <v>2121301</v>
          </cell>
          <cell r="B546" t="str">
            <v>      城市公共设施</v>
          </cell>
          <cell r="D546">
            <v>0</v>
          </cell>
          <cell r="E546">
            <v>0</v>
          </cell>
          <cell r="F546">
            <v>0</v>
          </cell>
        </row>
        <row r="547">
          <cell r="A547">
            <v>2121302</v>
          </cell>
          <cell r="B547" t="str">
            <v>      城市环境卫生</v>
          </cell>
          <cell r="D547">
            <v>0</v>
          </cell>
          <cell r="E547">
            <v>0</v>
          </cell>
          <cell r="F547">
            <v>0</v>
          </cell>
        </row>
        <row r="548">
          <cell r="A548">
            <v>2121303</v>
          </cell>
          <cell r="B548" t="str">
            <v>      公有房屋</v>
          </cell>
          <cell r="D548">
            <v>0</v>
          </cell>
          <cell r="E548">
            <v>0</v>
          </cell>
          <cell r="F548">
            <v>0</v>
          </cell>
        </row>
        <row r="549">
          <cell r="A549">
            <v>2121304</v>
          </cell>
          <cell r="B549" t="str">
            <v>      城市防洪</v>
          </cell>
          <cell r="D549">
            <v>0</v>
          </cell>
          <cell r="E549">
            <v>0</v>
          </cell>
          <cell r="F549">
            <v>0</v>
          </cell>
        </row>
        <row r="550">
          <cell r="A550">
            <v>2121399</v>
          </cell>
          <cell r="B550" t="str">
            <v>      其他城市基础设施配套费安排的支出</v>
          </cell>
          <cell r="D550">
            <v>0</v>
          </cell>
          <cell r="E550">
            <v>0</v>
          </cell>
          <cell r="F550">
            <v>0</v>
          </cell>
        </row>
        <row r="551">
          <cell r="A551">
            <v>213</v>
          </cell>
          <cell r="B551" t="str">
            <v>  农林水事务</v>
          </cell>
          <cell r="C551">
            <v>1556</v>
          </cell>
          <cell r="D551">
            <v>1454</v>
          </cell>
          <cell r="E551">
            <v>2429</v>
          </cell>
          <cell r="F551">
            <v>2537</v>
          </cell>
        </row>
        <row r="552">
          <cell r="A552">
            <v>21360</v>
          </cell>
          <cell r="B552" t="str">
            <v>    新菜地开发建设基金支出</v>
          </cell>
          <cell r="C552">
            <v>0</v>
          </cell>
          <cell r="D552">
            <v>0</v>
          </cell>
          <cell r="E552">
            <v>0</v>
          </cell>
          <cell r="F552">
            <v>0</v>
          </cell>
        </row>
        <row r="553">
          <cell r="A553">
            <v>2136001</v>
          </cell>
          <cell r="B553" t="str">
            <v>      开发新菜地工程</v>
          </cell>
          <cell r="D553">
            <v>0</v>
          </cell>
          <cell r="E553">
            <v>0</v>
          </cell>
          <cell r="F553">
            <v>0</v>
          </cell>
        </row>
        <row r="554">
          <cell r="A554">
            <v>2136002</v>
          </cell>
          <cell r="B554" t="str">
            <v>      改造老菜地工程</v>
          </cell>
          <cell r="D554">
            <v>0</v>
          </cell>
          <cell r="E554">
            <v>0</v>
          </cell>
          <cell r="F554">
            <v>0</v>
          </cell>
        </row>
        <row r="555">
          <cell r="A555">
            <v>2136003</v>
          </cell>
          <cell r="B555" t="str">
            <v>      设备购置</v>
          </cell>
          <cell r="D555">
            <v>0</v>
          </cell>
          <cell r="E555">
            <v>0</v>
          </cell>
          <cell r="F555">
            <v>0</v>
          </cell>
        </row>
        <row r="556">
          <cell r="A556">
            <v>2136004</v>
          </cell>
          <cell r="B556" t="str">
            <v>      技术培训与推广</v>
          </cell>
          <cell r="D556">
            <v>0</v>
          </cell>
          <cell r="E556">
            <v>0</v>
          </cell>
          <cell r="F556">
            <v>0</v>
          </cell>
        </row>
        <row r="557">
          <cell r="A557">
            <v>2136099</v>
          </cell>
          <cell r="B557" t="str">
            <v>      其他新菜地开发建设基金支出</v>
          </cell>
          <cell r="D557">
            <v>0</v>
          </cell>
          <cell r="E557">
            <v>0</v>
          </cell>
          <cell r="F557">
            <v>0</v>
          </cell>
        </row>
        <row r="558">
          <cell r="A558">
            <v>21361</v>
          </cell>
          <cell r="B558" t="str">
            <v>    育林基金支出</v>
          </cell>
          <cell r="C558">
            <v>100</v>
          </cell>
          <cell r="D558">
            <v>85</v>
          </cell>
          <cell r="E558">
            <v>12</v>
          </cell>
          <cell r="F558">
            <v>80</v>
          </cell>
        </row>
        <row r="559">
          <cell r="A559">
            <v>2136101</v>
          </cell>
          <cell r="B559" t="str">
            <v>      森林培育</v>
          </cell>
          <cell r="D559">
            <v>10</v>
          </cell>
          <cell r="E559">
            <v>2</v>
          </cell>
          <cell r="F559">
            <v>10</v>
          </cell>
        </row>
        <row r="560">
          <cell r="A560">
            <v>2136102</v>
          </cell>
          <cell r="B560" t="str">
            <v>      林业有害生物防治</v>
          </cell>
          <cell r="D560">
            <v>0</v>
          </cell>
          <cell r="E560">
            <v>0</v>
          </cell>
          <cell r="F560">
            <v>0</v>
          </cell>
        </row>
        <row r="561">
          <cell r="A561">
            <v>2136103</v>
          </cell>
          <cell r="B561" t="str">
            <v>      森林防火</v>
          </cell>
          <cell r="D561">
            <v>30</v>
          </cell>
          <cell r="E561">
            <v>0</v>
          </cell>
          <cell r="F561">
            <v>50</v>
          </cell>
        </row>
        <row r="562">
          <cell r="A562">
            <v>2136104</v>
          </cell>
          <cell r="B562" t="str">
            <v>      森林资源监测</v>
          </cell>
          <cell r="D562">
            <v>0</v>
          </cell>
          <cell r="E562">
            <v>0</v>
          </cell>
          <cell r="F562">
            <v>0</v>
          </cell>
        </row>
        <row r="563">
          <cell r="A563">
            <v>2136105</v>
          </cell>
          <cell r="B563" t="str">
            <v>      林业技术推广</v>
          </cell>
          <cell r="D563">
            <v>0</v>
          </cell>
          <cell r="E563">
            <v>0</v>
          </cell>
          <cell r="F563">
            <v>0</v>
          </cell>
        </row>
        <row r="564">
          <cell r="A564">
            <v>2136106</v>
          </cell>
          <cell r="B564" t="str">
            <v>      林区公共支出</v>
          </cell>
          <cell r="D564">
            <v>0</v>
          </cell>
          <cell r="E564">
            <v>0</v>
          </cell>
          <cell r="F564">
            <v>0</v>
          </cell>
        </row>
        <row r="565">
          <cell r="A565">
            <v>2136199</v>
          </cell>
          <cell r="B565" t="str">
            <v>      其他育林基金支出</v>
          </cell>
          <cell r="D565">
            <v>45</v>
          </cell>
          <cell r="E565">
            <v>10</v>
          </cell>
          <cell r="F565">
            <v>20</v>
          </cell>
        </row>
        <row r="566">
          <cell r="A566">
            <v>21362</v>
          </cell>
          <cell r="B566" t="str">
            <v>    森林植被恢复费安排的支出</v>
          </cell>
          <cell r="C566">
            <v>178</v>
          </cell>
          <cell r="D566">
            <v>286</v>
          </cell>
          <cell r="E566">
            <v>454</v>
          </cell>
          <cell r="F566">
            <v>475</v>
          </cell>
        </row>
        <row r="567">
          <cell r="A567">
            <v>2136201</v>
          </cell>
          <cell r="B567" t="str">
            <v>      林地调查规划设计</v>
          </cell>
          <cell r="D567">
            <v>0</v>
          </cell>
          <cell r="E567">
            <v>0</v>
          </cell>
          <cell r="F567">
            <v>0</v>
          </cell>
        </row>
        <row r="568">
          <cell r="A568">
            <v>2136202</v>
          </cell>
          <cell r="B568" t="str">
            <v>      林地整理</v>
          </cell>
          <cell r="D568">
            <v>0</v>
          </cell>
          <cell r="E568">
            <v>0</v>
          </cell>
          <cell r="F568">
            <v>0</v>
          </cell>
        </row>
        <row r="569">
          <cell r="A569">
            <v>2136203</v>
          </cell>
          <cell r="B569" t="str">
            <v>      森林培育</v>
          </cell>
          <cell r="D569">
            <v>0</v>
          </cell>
          <cell r="E569">
            <v>0</v>
          </cell>
          <cell r="F569">
            <v>20</v>
          </cell>
        </row>
        <row r="570">
          <cell r="A570">
            <v>2136204</v>
          </cell>
          <cell r="B570" t="str">
            <v>      林业有害生物防治</v>
          </cell>
          <cell r="D570">
            <v>0</v>
          </cell>
          <cell r="E570">
            <v>0</v>
          </cell>
          <cell r="F570">
            <v>0</v>
          </cell>
        </row>
        <row r="571">
          <cell r="A571">
            <v>2136205</v>
          </cell>
          <cell r="B571" t="str">
            <v>      森林防火</v>
          </cell>
          <cell r="D571">
            <v>0</v>
          </cell>
          <cell r="E571">
            <v>0</v>
          </cell>
          <cell r="F571">
            <v>0</v>
          </cell>
        </row>
        <row r="572">
          <cell r="A572">
            <v>2136206</v>
          </cell>
          <cell r="B572" t="str">
            <v>      森林资源管护</v>
          </cell>
          <cell r="D572">
            <v>0</v>
          </cell>
          <cell r="E572">
            <v>0</v>
          </cell>
          <cell r="F572">
            <v>0</v>
          </cell>
        </row>
        <row r="573">
          <cell r="A573">
            <v>2136299</v>
          </cell>
          <cell r="B573" t="str">
            <v>      其他森林植被恢复费安排的支出</v>
          </cell>
          <cell r="D573">
            <v>286</v>
          </cell>
          <cell r="E573">
            <v>454</v>
          </cell>
          <cell r="F573">
            <v>455</v>
          </cell>
        </row>
        <row r="574">
          <cell r="A574">
            <v>21363</v>
          </cell>
          <cell r="B574" t="str">
            <v>    中央水利建设基金支出</v>
          </cell>
          <cell r="C574">
            <v>0</v>
          </cell>
          <cell r="D574">
            <v>170</v>
          </cell>
          <cell r="E574">
            <v>85</v>
          </cell>
          <cell r="F574">
            <v>85</v>
          </cell>
        </row>
        <row r="575">
          <cell r="A575">
            <v>2136301</v>
          </cell>
          <cell r="B575" t="str">
            <v>      水利工程建设</v>
          </cell>
          <cell r="D575">
            <v>0</v>
          </cell>
          <cell r="E575">
            <v>0</v>
          </cell>
          <cell r="F575">
            <v>0</v>
          </cell>
        </row>
        <row r="576">
          <cell r="A576">
            <v>2136302</v>
          </cell>
          <cell r="B576" t="str">
            <v>      水利工程维护</v>
          </cell>
          <cell r="D576">
            <v>0</v>
          </cell>
          <cell r="E576">
            <v>0</v>
          </cell>
          <cell r="F576">
            <v>0</v>
          </cell>
        </row>
        <row r="577">
          <cell r="A577">
            <v>2136303</v>
          </cell>
          <cell r="B577" t="str">
            <v>      防洪工程含应急度汛</v>
          </cell>
          <cell r="D577">
            <v>0</v>
          </cell>
          <cell r="E577">
            <v>0</v>
          </cell>
          <cell r="F577">
            <v>0</v>
          </cell>
        </row>
        <row r="578">
          <cell r="A578">
            <v>2136399</v>
          </cell>
          <cell r="B578" t="str">
            <v>      其他中央水利建设基金支出</v>
          </cell>
          <cell r="D578">
            <v>170</v>
          </cell>
          <cell r="E578">
            <v>85</v>
          </cell>
          <cell r="F578">
            <v>85</v>
          </cell>
        </row>
        <row r="579">
          <cell r="A579">
            <v>21364</v>
          </cell>
          <cell r="B579" t="str">
            <v>    地方水利建设基金支出</v>
          </cell>
          <cell r="C579">
            <v>1269</v>
          </cell>
          <cell r="D579">
            <v>687</v>
          </cell>
          <cell r="E579">
            <v>1379</v>
          </cell>
          <cell r="F579">
            <v>1389</v>
          </cell>
        </row>
        <row r="580">
          <cell r="A580">
            <v>2136401</v>
          </cell>
          <cell r="B580" t="str">
            <v>      水利工程建设</v>
          </cell>
          <cell r="D580">
            <v>460</v>
          </cell>
          <cell r="E580">
            <v>0</v>
          </cell>
          <cell r="F580">
            <v>0</v>
          </cell>
        </row>
        <row r="581">
          <cell r="A581">
            <v>2136402</v>
          </cell>
          <cell r="B581" t="str">
            <v>      水利工程维护</v>
          </cell>
          <cell r="D581">
            <v>0</v>
          </cell>
          <cell r="E581">
            <v>0</v>
          </cell>
          <cell r="F581">
            <v>0</v>
          </cell>
        </row>
        <row r="582">
          <cell r="A582">
            <v>2136403</v>
          </cell>
          <cell r="B582" t="str">
            <v>      水土保持</v>
          </cell>
          <cell r="D582">
            <v>0</v>
          </cell>
          <cell r="E582">
            <v>0</v>
          </cell>
          <cell r="F582">
            <v>0</v>
          </cell>
        </row>
        <row r="583">
          <cell r="A583">
            <v>2136404</v>
          </cell>
          <cell r="B583" t="str">
            <v>      城市防洪</v>
          </cell>
          <cell r="D583">
            <v>0</v>
          </cell>
          <cell r="E583">
            <v>0</v>
          </cell>
          <cell r="F583">
            <v>0</v>
          </cell>
        </row>
        <row r="584">
          <cell r="A584">
            <v>2136499</v>
          </cell>
          <cell r="B584" t="str">
            <v>      其他地方水利建设基金支出</v>
          </cell>
          <cell r="D584">
            <v>227</v>
          </cell>
          <cell r="E584">
            <v>1379</v>
          </cell>
          <cell r="F584">
            <v>1389</v>
          </cell>
        </row>
        <row r="585">
          <cell r="A585">
            <v>21366</v>
          </cell>
          <cell r="B585" t="str">
            <v>    大中型水库库区基金支出</v>
          </cell>
          <cell r="C585">
            <v>9</v>
          </cell>
          <cell r="D585">
            <v>226</v>
          </cell>
          <cell r="E585">
            <v>499</v>
          </cell>
          <cell r="F585">
            <v>508</v>
          </cell>
        </row>
        <row r="586">
          <cell r="A586">
            <v>2136601</v>
          </cell>
          <cell r="B586" t="str">
            <v>      基础设施建设和经济发展</v>
          </cell>
          <cell r="D586">
            <v>212</v>
          </cell>
          <cell r="E586">
            <v>499</v>
          </cell>
          <cell r="F586">
            <v>499</v>
          </cell>
        </row>
        <row r="587">
          <cell r="A587">
            <v>2136602</v>
          </cell>
          <cell r="B587" t="str">
            <v>      解决移民遗留问题</v>
          </cell>
          <cell r="D587">
            <v>0</v>
          </cell>
          <cell r="E587">
            <v>0</v>
          </cell>
          <cell r="F587">
            <v>0</v>
          </cell>
        </row>
        <row r="588">
          <cell r="A588">
            <v>2136603</v>
          </cell>
          <cell r="B588" t="str">
            <v>      库区防护工程维护</v>
          </cell>
          <cell r="D588">
            <v>0</v>
          </cell>
          <cell r="E588">
            <v>0</v>
          </cell>
          <cell r="F588">
            <v>0</v>
          </cell>
        </row>
        <row r="589">
          <cell r="A589">
            <v>2136699</v>
          </cell>
          <cell r="B589" t="str">
            <v>      其他大中型水库库区基金支出</v>
          </cell>
          <cell r="D589">
            <v>14</v>
          </cell>
          <cell r="E589">
            <v>0</v>
          </cell>
          <cell r="F589">
            <v>9</v>
          </cell>
        </row>
        <row r="590">
          <cell r="A590">
            <v>214</v>
          </cell>
          <cell r="B590" t="str">
            <v>  交通运输</v>
          </cell>
          <cell r="C590">
            <v>0</v>
          </cell>
          <cell r="D590">
            <v>58</v>
          </cell>
          <cell r="E590">
            <v>0</v>
          </cell>
          <cell r="F590">
            <v>0</v>
          </cell>
        </row>
        <row r="591">
          <cell r="A591">
            <v>21401</v>
          </cell>
          <cell r="B591" t="str">
            <v>    公路水路运输</v>
          </cell>
          <cell r="D591">
            <v>0</v>
          </cell>
          <cell r="E591">
            <v>0</v>
          </cell>
          <cell r="F591">
            <v>0</v>
          </cell>
        </row>
        <row r="592">
          <cell r="A592">
            <v>2140190</v>
          </cell>
          <cell r="B592" t="str">
            <v>      船舶港务费安排的支出</v>
          </cell>
          <cell r="D592">
            <v>0</v>
          </cell>
          <cell r="E592">
            <v>0</v>
          </cell>
          <cell r="F592">
            <v>0</v>
          </cell>
        </row>
        <row r="593">
          <cell r="A593">
            <v>2140191</v>
          </cell>
          <cell r="B593" t="str">
            <v>      长江口航道维护支出</v>
          </cell>
          <cell r="D593">
            <v>0</v>
          </cell>
          <cell r="E593">
            <v>0</v>
          </cell>
          <cell r="F593">
            <v>0</v>
          </cell>
        </row>
        <row r="594">
          <cell r="A594">
            <v>21461</v>
          </cell>
          <cell r="B594" t="str">
            <v>    转让政府还贷道路收费权收入安排的支出</v>
          </cell>
          <cell r="C594">
            <v>0</v>
          </cell>
          <cell r="D594">
            <v>0</v>
          </cell>
          <cell r="E594">
            <v>0</v>
          </cell>
          <cell r="F594">
            <v>0</v>
          </cell>
        </row>
        <row r="595">
          <cell r="A595">
            <v>2146101</v>
          </cell>
          <cell r="B595" t="str">
            <v>      公路还贷</v>
          </cell>
          <cell r="D595">
            <v>0</v>
          </cell>
          <cell r="E595">
            <v>0</v>
          </cell>
          <cell r="F595">
            <v>0</v>
          </cell>
        </row>
        <row r="596">
          <cell r="A596">
            <v>2146102</v>
          </cell>
          <cell r="B596" t="str">
            <v>      公路建设</v>
          </cell>
          <cell r="D596">
            <v>0</v>
          </cell>
          <cell r="E596">
            <v>0</v>
          </cell>
          <cell r="F596">
            <v>0</v>
          </cell>
        </row>
        <row r="597">
          <cell r="A597">
            <v>2146199</v>
          </cell>
          <cell r="B597" t="str">
            <v>      其他转让政府还贷道路收费权收入安排的支出</v>
          </cell>
          <cell r="D597">
            <v>0</v>
          </cell>
          <cell r="E597">
            <v>0</v>
          </cell>
          <cell r="F597">
            <v>0</v>
          </cell>
        </row>
        <row r="598">
          <cell r="A598">
            <v>21462</v>
          </cell>
          <cell r="B598" t="str">
            <v>    车辆通行费安排的支出</v>
          </cell>
          <cell r="C598">
            <v>0</v>
          </cell>
          <cell r="D598">
            <v>58</v>
          </cell>
          <cell r="E598">
            <v>0</v>
          </cell>
          <cell r="F598">
            <v>0</v>
          </cell>
        </row>
        <row r="599">
          <cell r="A599">
            <v>2146201</v>
          </cell>
          <cell r="B599" t="str">
            <v>      公路还贷</v>
          </cell>
          <cell r="D599">
            <v>0</v>
          </cell>
          <cell r="E599">
            <v>0</v>
          </cell>
          <cell r="F599">
            <v>0</v>
          </cell>
        </row>
        <row r="600">
          <cell r="A600">
            <v>2146202</v>
          </cell>
          <cell r="B600" t="str">
            <v>      政府还贷公路养护</v>
          </cell>
          <cell r="D600">
            <v>34</v>
          </cell>
          <cell r="E600">
            <v>0</v>
          </cell>
          <cell r="F600">
            <v>0</v>
          </cell>
        </row>
        <row r="601">
          <cell r="A601">
            <v>2146203</v>
          </cell>
          <cell r="B601" t="str">
            <v>      政府还贷公路管理</v>
          </cell>
          <cell r="D601">
            <v>0</v>
          </cell>
          <cell r="E601">
            <v>0</v>
          </cell>
          <cell r="F601">
            <v>0</v>
          </cell>
        </row>
        <row r="602">
          <cell r="A602">
            <v>2146299</v>
          </cell>
          <cell r="B602" t="str">
            <v>      其他车辆通行费安排的支出</v>
          </cell>
          <cell r="D602">
            <v>24</v>
          </cell>
          <cell r="E602">
            <v>0</v>
          </cell>
          <cell r="F602">
            <v>0</v>
          </cell>
        </row>
        <row r="603">
          <cell r="A603">
            <v>215</v>
          </cell>
          <cell r="B603" t="str">
            <v>  资源勘探电力信息等事务</v>
          </cell>
          <cell r="D603">
            <v>0</v>
          </cell>
          <cell r="E603">
            <v>41</v>
          </cell>
          <cell r="F603">
            <v>41</v>
          </cell>
        </row>
        <row r="604">
          <cell r="A604">
            <v>216</v>
          </cell>
          <cell r="B604" t="str">
            <v>  商业服务业等事务</v>
          </cell>
          <cell r="C604">
            <v>0</v>
          </cell>
          <cell r="D604">
            <v>0</v>
          </cell>
          <cell r="E604">
            <v>0</v>
          </cell>
          <cell r="F604">
            <v>0</v>
          </cell>
        </row>
        <row r="605">
          <cell r="A605">
            <v>21660</v>
          </cell>
          <cell r="B605" t="str">
            <v>    旅游发展基金支出</v>
          </cell>
          <cell r="C605">
            <v>0</v>
          </cell>
          <cell r="D605">
            <v>0</v>
          </cell>
          <cell r="E605">
            <v>0</v>
          </cell>
          <cell r="F605">
            <v>0</v>
          </cell>
        </row>
        <row r="606">
          <cell r="A606">
            <v>2166001</v>
          </cell>
          <cell r="B606" t="str">
            <v>      宣传促销</v>
          </cell>
          <cell r="D606">
            <v>0</v>
          </cell>
          <cell r="E606">
            <v>0</v>
          </cell>
          <cell r="F606">
            <v>0</v>
          </cell>
        </row>
        <row r="607">
          <cell r="A607">
            <v>2166002</v>
          </cell>
          <cell r="B607" t="str">
            <v>      行业规划</v>
          </cell>
          <cell r="D607">
            <v>0</v>
          </cell>
          <cell r="E607">
            <v>0</v>
          </cell>
          <cell r="F607">
            <v>0</v>
          </cell>
        </row>
        <row r="608">
          <cell r="A608">
            <v>2166003</v>
          </cell>
          <cell r="B608" t="str">
            <v>      旅游事业补助</v>
          </cell>
          <cell r="D608">
            <v>0</v>
          </cell>
          <cell r="E608">
            <v>0</v>
          </cell>
          <cell r="F608">
            <v>0</v>
          </cell>
        </row>
        <row r="609">
          <cell r="A609">
            <v>2166004</v>
          </cell>
          <cell r="B609" t="str">
            <v>      地方旅游开发项目补助</v>
          </cell>
          <cell r="D609">
            <v>0</v>
          </cell>
          <cell r="E609">
            <v>0</v>
          </cell>
          <cell r="F609">
            <v>0</v>
          </cell>
        </row>
        <row r="610">
          <cell r="A610">
            <v>2166099</v>
          </cell>
          <cell r="B610" t="str">
            <v>      其他旅游发展基金支出</v>
          </cell>
          <cell r="D610">
            <v>0</v>
          </cell>
          <cell r="E610">
            <v>0</v>
          </cell>
          <cell r="F610">
            <v>0</v>
          </cell>
        </row>
        <row r="611">
          <cell r="A611">
            <v>217</v>
          </cell>
          <cell r="B611" t="str">
            <v>  金融监管等事务支出</v>
          </cell>
          <cell r="D611">
            <v>0</v>
          </cell>
          <cell r="E611">
            <v>0</v>
          </cell>
          <cell r="F611">
            <v>0</v>
          </cell>
        </row>
        <row r="612">
          <cell r="A612">
            <v>21704</v>
          </cell>
          <cell r="B612" t="str">
            <v>    金融调控支出</v>
          </cell>
          <cell r="D612">
            <v>0</v>
          </cell>
          <cell r="E612">
            <v>0</v>
          </cell>
          <cell r="F612">
            <v>0</v>
          </cell>
        </row>
        <row r="613">
          <cell r="A613">
            <v>2170402</v>
          </cell>
          <cell r="B613" t="str">
            <v>      中央特别国债经营基金支出</v>
          </cell>
          <cell r="D613">
            <v>0</v>
          </cell>
          <cell r="E613">
            <v>0</v>
          </cell>
          <cell r="F613">
            <v>0</v>
          </cell>
        </row>
        <row r="614">
          <cell r="A614">
            <v>2170403</v>
          </cell>
          <cell r="B614" t="str">
            <v>      中央特别国债经营基金财务支出</v>
          </cell>
          <cell r="D614">
            <v>0</v>
          </cell>
          <cell r="E614">
            <v>0</v>
          </cell>
          <cell r="F614">
            <v>0</v>
          </cell>
        </row>
        <row r="615">
          <cell r="A615">
            <v>229</v>
          </cell>
          <cell r="B615" t="str">
            <v>  其他支出</v>
          </cell>
          <cell r="C615">
            <v>781</v>
          </cell>
          <cell r="D615">
            <v>1087</v>
          </cell>
          <cell r="E615">
            <v>874</v>
          </cell>
          <cell r="F615">
            <v>1048</v>
          </cell>
        </row>
        <row r="616">
          <cell r="A616">
            <v>22904</v>
          </cell>
          <cell r="B616" t="str">
            <v>    其他政府性基金支出</v>
          </cell>
          <cell r="D616">
            <v>0</v>
          </cell>
          <cell r="E616">
            <v>0</v>
          </cell>
          <cell r="F616">
            <v>0</v>
          </cell>
        </row>
        <row r="617">
          <cell r="A617">
            <v>22960</v>
          </cell>
          <cell r="B617" t="str">
            <v>    彩票公益金安排的支出</v>
          </cell>
          <cell r="C617">
            <v>781</v>
          </cell>
          <cell r="D617">
            <v>1087</v>
          </cell>
          <cell r="E617">
            <v>874</v>
          </cell>
          <cell r="F617">
            <v>1048</v>
          </cell>
        </row>
        <row r="618">
          <cell r="A618">
            <v>2296001</v>
          </cell>
          <cell r="B618" t="str">
            <v>      用于补充全国社会保障基金的彩票公益金支出</v>
          </cell>
          <cell r="C618">
            <v>0</v>
          </cell>
          <cell r="D618">
            <v>0</v>
          </cell>
          <cell r="E618">
            <v>0</v>
          </cell>
          <cell r="F618">
            <v>0</v>
          </cell>
        </row>
        <row r="619">
          <cell r="A619">
            <v>2296002</v>
          </cell>
          <cell r="B619" t="str">
            <v>      用于社会福利的彩票公益金支出</v>
          </cell>
          <cell r="D619">
            <v>540</v>
          </cell>
          <cell r="E619">
            <v>420</v>
          </cell>
          <cell r="F619">
            <v>573</v>
          </cell>
        </row>
        <row r="620">
          <cell r="A620">
            <v>2296003</v>
          </cell>
          <cell r="B620" t="str">
            <v>      用于体育事业的彩票公益金支出</v>
          </cell>
          <cell r="D620">
            <v>496</v>
          </cell>
          <cell r="E620">
            <v>236</v>
          </cell>
          <cell r="F620">
            <v>244</v>
          </cell>
        </row>
        <row r="621">
          <cell r="A621">
            <v>2296004</v>
          </cell>
          <cell r="B621" t="str">
            <v>      用于教育事业的彩票公益金支出</v>
          </cell>
          <cell r="D621">
            <v>25</v>
          </cell>
          <cell r="E621">
            <v>98</v>
          </cell>
          <cell r="F621">
            <v>98</v>
          </cell>
        </row>
        <row r="622">
          <cell r="A622">
            <v>2296005</v>
          </cell>
          <cell r="B622" t="str">
            <v>      用于红十字事业的彩票公益金支出</v>
          </cell>
          <cell r="D622">
            <v>0</v>
          </cell>
          <cell r="E622">
            <v>0</v>
          </cell>
          <cell r="F622">
            <v>0</v>
          </cell>
        </row>
        <row r="623">
          <cell r="A623">
            <v>2296006</v>
          </cell>
          <cell r="B623" t="str">
            <v>      用于残疾人事业的彩票公益金支出</v>
          </cell>
          <cell r="D623">
            <v>26</v>
          </cell>
          <cell r="E623">
            <v>13</v>
          </cell>
          <cell r="F623">
            <v>26</v>
          </cell>
        </row>
        <row r="624">
          <cell r="A624">
            <v>2296007</v>
          </cell>
          <cell r="B624" t="str">
            <v>      用于城市医疗救助的彩票公益金支出</v>
          </cell>
          <cell r="D624">
            <v>0</v>
          </cell>
          <cell r="E624">
            <v>7</v>
          </cell>
          <cell r="F624">
            <v>7</v>
          </cell>
        </row>
        <row r="625">
          <cell r="A625">
            <v>2296008</v>
          </cell>
          <cell r="B625" t="str">
            <v>      用于农村医疗救助的彩票公益金支出</v>
          </cell>
          <cell r="D625">
            <v>0</v>
          </cell>
          <cell r="E625">
            <v>100</v>
          </cell>
          <cell r="F625">
            <v>100</v>
          </cell>
        </row>
        <row r="626">
          <cell r="A626">
            <v>2296009</v>
          </cell>
          <cell r="B626" t="str">
            <v>      用于地震灾后恢复重建的彩票公益金支出</v>
          </cell>
          <cell r="D626">
            <v>0</v>
          </cell>
          <cell r="E626" t="e">
            <v>#N/A</v>
          </cell>
          <cell r="F626" t="e">
            <v>#N/A</v>
          </cell>
        </row>
        <row r="627">
          <cell r="A627">
            <v>2296010</v>
          </cell>
          <cell r="B627" t="str">
            <v>      用于文化事业的彩票公益金支出</v>
          </cell>
          <cell r="D627">
            <v>0</v>
          </cell>
          <cell r="E627">
            <v>0</v>
          </cell>
          <cell r="F627">
            <v>0</v>
          </cell>
        </row>
        <row r="628">
          <cell r="A628">
            <v>2296011</v>
          </cell>
          <cell r="B628" t="str">
            <v>      用于扶贫的彩票公益金支出</v>
          </cell>
          <cell r="D628">
            <v>0</v>
          </cell>
          <cell r="E628">
            <v>0</v>
          </cell>
          <cell r="F628">
            <v>0</v>
          </cell>
        </row>
        <row r="629">
          <cell r="A629">
            <v>2296012</v>
          </cell>
          <cell r="B629" t="str">
            <v>      用于法律援助的彩票公益金支出</v>
          </cell>
          <cell r="D629">
            <v>0</v>
          </cell>
          <cell r="E629">
            <v>0</v>
          </cell>
          <cell r="F629">
            <v>0</v>
          </cell>
        </row>
        <row r="630">
          <cell r="A630">
            <v>2296099</v>
          </cell>
          <cell r="B630" t="str">
            <v>      用于其他社会公益事业的彩票公益金支出</v>
          </cell>
          <cell r="D630">
            <v>0</v>
          </cell>
          <cell r="E630">
            <v>0</v>
          </cell>
          <cell r="F630">
            <v>0</v>
          </cell>
        </row>
      </sheetData>
      <sheetData sheetId="5">
        <row r="5">
          <cell r="C5">
            <v>207643</v>
          </cell>
        </row>
        <row r="6">
          <cell r="A6">
            <v>201</v>
          </cell>
          <cell r="B6" t="str">
            <v>  一般公共服务支出</v>
          </cell>
          <cell r="C6">
            <v>13165</v>
          </cell>
        </row>
        <row r="7">
          <cell r="A7">
            <v>20101</v>
          </cell>
          <cell r="B7" t="str">
            <v>    人大事务</v>
          </cell>
          <cell r="C7">
            <v>333</v>
          </cell>
        </row>
        <row r="8">
          <cell r="A8">
            <v>2010101</v>
          </cell>
          <cell r="B8" t="str">
            <v>      行政运行</v>
          </cell>
          <cell r="C8">
            <v>171</v>
          </cell>
        </row>
        <row r="9">
          <cell r="A9">
            <v>2010102</v>
          </cell>
          <cell r="B9" t="str">
            <v>      一般行政管理事务</v>
          </cell>
          <cell r="C9">
            <v>12</v>
          </cell>
        </row>
        <row r="10">
          <cell r="A10">
            <v>2010103</v>
          </cell>
          <cell r="B10" t="str">
            <v>      机关服务</v>
          </cell>
          <cell r="C10">
            <v>0</v>
          </cell>
        </row>
        <row r="11">
          <cell r="A11">
            <v>2010104</v>
          </cell>
          <cell r="B11" t="str">
            <v>      人大会议</v>
          </cell>
          <cell r="C11">
            <v>47</v>
          </cell>
        </row>
        <row r="12">
          <cell r="A12">
            <v>2010105</v>
          </cell>
          <cell r="B12" t="str">
            <v>      人大立法</v>
          </cell>
          <cell r="C12">
            <v>0</v>
          </cell>
        </row>
        <row r="13">
          <cell r="A13">
            <v>2010106</v>
          </cell>
          <cell r="B13" t="str">
            <v>      人大监督</v>
          </cell>
          <cell r="C13">
            <v>0</v>
          </cell>
        </row>
        <row r="14">
          <cell r="A14">
            <v>2010107</v>
          </cell>
          <cell r="B14" t="str">
            <v>      人大代表履职能力提升</v>
          </cell>
          <cell r="C14">
            <v>0</v>
          </cell>
        </row>
        <row r="15">
          <cell r="A15">
            <v>2010108</v>
          </cell>
          <cell r="B15" t="str">
            <v>      代表工作</v>
          </cell>
          <cell r="C15">
            <v>57</v>
          </cell>
        </row>
        <row r="16">
          <cell r="A16">
            <v>2010109</v>
          </cell>
          <cell r="B16" t="str">
            <v>      人大信访工作</v>
          </cell>
          <cell r="C16">
            <v>0</v>
          </cell>
        </row>
        <row r="17">
          <cell r="A17">
            <v>2010150</v>
          </cell>
          <cell r="B17" t="str">
            <v>      事业运行</v>
          </cell>
          <cell r="C17">
            <v>0</v>
          </cell>
        </row>
        <row r="18">
          <cell r="A18">
            <v>2010199</v>
          </cell>
          <cell r="B18" t="str">
            <v>      其他人大事务支出</v>
          </cell>
          <cell r="C18">
            <v>46</v>
          </cell>
        </row>
        <row r="19">
          <cell r="A19">
            <v>20102</v>
          </cell>
          <cell r="B19" t="str">
            <v>    政协事务</v>
          </cell>
          <cell r="C19">
            <v>246</v>
          </cell>
        </row>
        <row r="20">
          <cell r="A20">
            <v>2010201</v>
          </cell>
          <cell r="B20" t="str">
            <v>      行政运行</v>
          </cell>
          <cell r="C20">
            <v>166</v>
          </cell>
        </row>
        <row r="21">
          <cell r="A21">
            <v>2010202</v>
          </cell>
          <cell r="B21" t="str">
            <v>      一般行政管理事务</v>
          </cell>
          <cell r="C21">
            <v>10</v>
          </cell>
        </row>
        <row r="22">
          <cell r="A22">
            <v>2010203</v>
          </cell>
          <cell r="B22" t="str">
            <v>      机关服务</v>
          </cell>
          <cell r="C22">
            <v>0</v>
          </cell>
        </row>
        <row r="23">
          <cell r="A23">
            <v>2010204</v>
          </cell>
          <cell r="B23" t="str">
            <v>      政协会议</v>
          </cell>
          <cell r="C23">
            <v>40</v>
          </cell>
        </row>
        <row r="24">
          <cell r="A24">
            <v>2010205</v>
          </cell>
          <cell r="B24" t="str">
            <v>      委员视察</v>
          </cell>
          <cell r="C24">
            <v>18</v>
          </cell>
        </row>
        <row r="25">
          <cell r="A25">
            <v>2010206</v>
          </cell>
          <cell r="B25" t="str">
            <v>      参政议政</v>
          </cell>
          <cell r="C25">
            <v>9</v>
          </cell>
        </row>
        <row r="26">
          <cell r="A26">
            <v>2010250</v>
          </cell>
          <cell r="B26" t="str">
            <v>      事业运行</v>
          </cell>
          <cell r="C26">
            <v>0</v>
          </cell>
        </row>
        <row r="27">
          <cell r="A27">
            <v>2010299</v>
          </cell>
          <cell r="B27" t="str">
            <v>      其他政协事务支出</v>
          </cell>
          <cell r="C27">
            <v>3</v>
          </cell>
        </row>
        <row r="28">
          <cell r="A28">
            <v>20103</v>
          </cell>
          <cell r="B28" t="str">
            <v>    政府办公厅(室)及相关机构事务</v>
          </cell>
          <cell r="C28">
            <v>3392</v>
          </cell>
        </row>
        <row r="29">
          <cell r="A29">
            <v>2010301</v>
          </cell>
          <cell r="B29" t="str">
            <v>      行政运行</v>
          </cell>
          <cell r="C29">
            <v>2209</v>
          </cell>
        </row>
        <row r="30">
          <cell r="A30">
            <v>2010302</v>
          </cell>
          <cell r="B30" t="str">
            <v>      一般行政管理事务</v>
          </cell>
          <cell r="C30">
            <v>693</v>
          </cell>
        </row>
        <row r="31">
          <cell r="A31">
            <v>2010303</v>
          </cell>
          <cell r="B31" t="str">
            <v>      机关服务</v>
          </cell>
          <cell r="C31">
            <v>0</v>
          </cell>
        </row>
        <row r="32">
          <cell r="A32">
            <v>2010304</v>
          </cell>
          <cell r="B32" t="str">
            <v>      专项服务</v>
          </cell>
          <cell r="C32">
            <v>0</v>
          </cell>
        </row>
        <row r="33">
          <cell r="A33">
            <v>2010305</v>
          </cell>
          <cell r="B33" t="str">
            <v>      专项业务活动</v>
          </cell>
          <cell r="C33">
            <v>0</v>
          </cell>
        </row>
        <row r="34">
          <cell r="A34">
            <v>2010306</v>
          </cell>
          <cell r="B34" t="str">
            <v>      政务公开审批</v>
          </cell>
          <cell r="C34">
            <v>0</v>
          </cell>
        </row>
        <row r="35">
          <cell r="A35">
            <v>2010307</v>
          </cell>
          <cell r="B35" t="str">
            <v>      法制建设</v>
          </cell>
          <cell r="C35">
            <v>0</v>
          </cell>
        </row>
        <row r="36">
          <cell r="A36">
            <v>2010308</v>
          </cell>
          <cell r="B36" t="str">
            <v>      信访事务</v>
          </cell>
          <cell r="C36">
            <v>81</v>
          </cell>
        </row>
        <row r="37">
          <cell r="A37">
            <v>2010309</v>
          </cell>
          <cell r="B37" t="str">
            <v>      参事事务</v>
          </cell>
          <cell r="C37">
            <v>0</v>
          </cell>
        </row>
        <row r="38">
          <cell r="A38">
            <v>2010350</v>
          </cell>
          <cell r="B38" t="str">
            <v>      事业运行</v>
          </cell>
          <cell r="C38">
            <v>106</v>
          </cell>
        </row>
        <row r="39">
          <cell r="A39">
            <v>2010399</v>
          </cell>
          <cell r="B39" t="str">
            <v>      其他政府办公厅(室)及相关机构事务支出</v>
          </cell>
          <cell r="C39">
            <v>303</v>
          </cell>
        </row>
        <row r="40">
          <cell r="A40">
            <v>20104</v>
          </cell>
          <cell r="B40" t="str">
            <v>    发展与改革事务</v>
          </cell>
          <cell r="C40">
            <v>1699</v>
          </cell>
        </row>
        <row r="41">
          <cell r="A41">
            <v>2010401</v>
          </cell>
          <cell r="B41" t="str">
            <v>      行政运行</v>
          </cell>
          <cell r="C41">
            <v>155</v>
          </cell>
        </row>
        <row r="42">
          <cell r="A42">
            <v>2010402</v>
          </cell>
          <cell r="B42" t="str">
            <v>      一般行政管理事务</v>
          </cell>
          <cell r="C42">
            <v>0</v>
          </cell>
        </row>
        <row r="43">
          <cell r="A43">
            <v>2010403</v>
          </cell>
          <cell r="B43" t="str">
            <v>      机关服务</v>
          </cell>
          <cell r="C43">
            <v>0</v>
          </cell>
        </row>
        <row r="44">
          <cell r="A44">
            <v>2010404</v>
          </cell>
          <cell r="B44" t="str">
            <v>      战略规划与实施</v>
          </cell>
          <cell r="C44">
            <v>0</v>
          </cell>
        </row>
        <row r="45">
          <cell r="A45">
            <v>2010405</v>
          </cell>
          <cell r="B45" t="str">
            <v>      日常经济运行调节</v>
          </cell>
          <cell r="C45">
            <v>0</v>
          </cell>
        </row>
        <row r="46">
          <cell r="A46">
            <v>2010406</v>
          </cell>
          <cell r="B46" t="str">
            <v>      社会事业发展规划</v>
          </cell>
          <cell r="C46">
            <v>0</v>
          </cell>
        </row>
        <row r="47">
          <cell r="A47">
            <v>2010407</v>
          </cell>
          <cell r="B47" t="str">
            <v>      经济体制改革研究</v>
          </cell>
          <cell r="C47">
            <v>0</v>
          </cell>
        </row>
        <row r="48">
          <cell r="A48">
            <v>2010408</v>
          </cell>
          <cell r="B48" t="str">
            <v>      物价管理</v>
          </cell>
          <cell r="C48">
            <v>14</v>
          </cell>
        </row>
        <row r="49">
          <cell r="A49">
            <v>2010450</v>
          </cell>
          <cell r="B49" t="str">
            <v>      事业运行</v>
          </cell>
          <cell r="C49">
            <v>61</v>
          </cell>
        </row>
        <row r="50">
          <cell r="A50">
            <v>2010499</v>
          </cell>
          <cell r="B50" t="str">
            <v>      其他发展与改革事务支出</v>
          </cell>
          <cell r="C50">
            <v>1469</v>
          </cell>
        </row>
        <row r="51">
          <cell r="A51">
            <v>20105</v>
          </cell>
          <cell r="B51" t="str">
            <v>    统计信息事务</v>
          </cell>
          <cell r="C51">
            <v>280</v>
          </cell>
        </row>
        <row r="52">
          <cell r="A52">
            <v>2010501</v>
          </cell>
          <cell r="B52" t="str">
            <v>      行政运行</v>
          </cell>
          <cell r="C52">
            <v>88</v>
          </cell>
        </row>
        <row r="53">
          <cell r="A53">
            <v>2010502</v>
          </cell>
          <cell r="B53" t="str">
            <v>      一般行政管理事务</v>
          </cell>
          <cell r="C53">
            <v>0</v>
          </cell>
        </row>
        <row r="54">
          <cell r="A54">
            <v>2010503</v>
          </cell>
          <cell r="B54" t="str">
            <v>      机关服务</v>
          </cell>
          <cell r="C54">
            <v>0</v>
          </cell>
        </row>
        <row r="55">
          <cell r="A55">
            <v>2010504</v>
          </cell>
          <cell r="B55" t="str">
            <v>      信息事务</v>
          </cell>
          <cell r="C55">
            <v>0</v>
          </cell>
        </row>
        <row r="56">
          <cell r="A56">
            <v>2010505</v>
          </cell>
          <cell r="B56" t="str">
            <v>      专项统计业务</v>
          </cell>
          <cell r="C56">
            <v>15</v>
          </cell>
        </row>
        <row r="57">
          <cell r="A57">
            <v>2010506</v>
          </cell>
          <cell r="B57" t="str">
            <v>      统计管理</v>
          </cell>
          <cell r="C57">
            <v>9</v>
          </cell>
        </row>
        <row r="58">
          <cell r="A58">
            <v>2010507</v>
          </cell>
          <cell r="B58" t="str">
            <v>      专项普查活动</v>
          </cell>
          <cell r="C58">
            <v>74</v>
          </cell>
        </row>
        <row r="59">
          <cell r="A59">
            <v>2010508</v>
          </cell>
          <cell r="B59" t="str">
            <v>      统计抽样调查</v>
          </cell>
          <cell r="C59">
            <v>61</v>
          </cell>
        </row>
        <row r="60">
          <cell r="A60">
            <v>2010550</v>
          </cell>
          <cell r="B60" t="str">
            <v>      事业运行</v>
          </cell>
          <cell r="C60">
            <v>0</v>
          </cell>
        </row>
        <row r="61">
          <cell r="A61">
            <v>2010599</v>
          </cell>
          <cell r="B61" t="str">
            <v>      其他统计信息事务支出</v>
          </cell>
          <cell r="C61">
            <v>33</v>
          </cell>
        </row>
        <row r="62">
          <cell r="A62">
            <v>20106</v>
          </cell>
          <cell r="B62" t="str">
            <v>    财政事务</v>
          </cell>
          <cell r="C62">
            <v>764</v>
          </cell>
        </row>
        <row r="63">
          <cell r="A63">
            <v>2010601</v>
          </cell>
          <cell r="B63" t="str">
            <v>      行政运行</v>
          </cell>
          <cell r="C63">
            <v>278</v>
          </cell>
        </row>
        <row r="64">
          <cell r="A64">
            <v>2010602</v>
          </cell>
          <cell r="B64" t="str">
            <v>      一般行政管理事务</v>
          </cell>
          <cell r="C64">
            <v>2</v>
          </cell>
        </row>
        <row r="65">
          <cell r="A65">
            <v>2010603</v>
          </cell>
          <cell r="B65" t="str">
            <v>      机关服务</v>
          </cell>
          <cell r="C65">
            <v>0</v>
          </cell>
        </row>
        <row r="66">
          <cell r="A66">
            <v>2010604</v>
          </cell>
          <cell r="B66" t="str">
            <v>      预算改革业务</v>
          </cell>
          <cell r="C66">
            <v>0</v>
          </cell>
        </row>
        <row r="67">
          <cell r="A67">
            <v>2010605</v>
          </cell>
          <cell r="B67" t="str">
            <v>      财政国库业务</v>
          </cell>
          <cell r="C67">
            <v>0</v>
          </cell>
        </row>
        <row r="68">
          <cell r="A68">
            <v>2010606</v>
          </cell>
          <cell r="B68" t="str">
            <v>      财政监察</v>
          </cell>
          <cell r="C68">
            <v>0</v>
          </cell>
        </row>
        <row r="69">
          <cell r="A69">
            <v>2010607</v>
          </cell>
          <cell r="B69" t="str">
            <v>      信息化建设</v>
          </cell>
          <cell r="C69">
            <v>74</v>
          </cell>
        </row>
        <row r="70">
          <cell r="A70">
            <v>2010608</v>
          </cell>
          <cell r="B70" t="str">
            <v>      财政委托业务支出</v>
          </cell>
          <cell r="C70">
            <v>0</v>
          </cell>
        </row>
        <row r="71">
          <cell r="A71">
            <v>2010650</v>
          </cell>
          <cell r="B71" t="str">
            <v>      事业运行</v>
          </cell>
          <cell r="C71">
            <v>191</v>
          </cell>
        </row>
        <row r="72">
          <cell r="A72">
            <v>2010699</v>
          </cell>
          <cell r="B72" t="str">
            <v>      其他财政事务支出</v>
          </cell>
          <cell r="C72">
            <v>219</v>
          </cell>
        </row>
        <row r="73">
          <cell r="A73">
            <v>20107</v>
          </cell>
          <cell r="B73" t="str">
            <v>    税收事务</v>
          </cell>
          <cell r="C73">
            <v>0</v>
          </cell>
        </row>
        <row r="74">
          <cell r="A74">
            <v>2010701</v>
          </cell>
          <cell r="B74" t="str">
            <v>      行政运行</v>
          </cell>
          <cell r="C74">
            <v>0</v>
          </cell>
        </row>
        <row r="75">
          <cell r="A75">
            <v>2010702</v>
          </cell>
          <cell r="B75" t="str">
            <v>      一般行政管理事务</v>
          </cell>
          <cell r="C75">
            <v>0</v>
          </cell>
        </row>
        <row r="76">
          <cell r="A76">
            <v>2010703</v>
          </cell>
          <cell r="B76" t="str">
            <v>      机关服务</v>
          </cell>
          <cell r="C76">
            <v>0</v>
          </cell>
        </row>
        <row r="77">
          <cell r="A77">
            <v>2010704</v>
          </cell>
          <cell r="B77" t="str">
            <v>      税务办案</v>
          </cell>
          <cell r="C77">
            <v>0</v>
          </cell>
        </row>
        <row r="78">
          <cell r="A78">
            <v>2010705</v>
          </cell>
          <cell r="B78" t="str">
            <v>      税务登记证及发票管理</v>
          </cell>
          <cell r="C78">
            <v>0</v>
          </cell>
        </row>
        <row r="79">
          <cell r="A79">
            <v>2010706</v>
          </cell>
          <cell r="B79" t="str">
            <v>      代扣代收代征税款手续费</v>
          </cell>
          <cell r="C79">
            <v>0</v>
          </cell>
        </row>
        <row r="80">
          <cell r="A80">
            <v>2010707</v>
          </cell>
          <cell r="B80" t="str">
            <v>      税务宣传</v>
          </cell>
          <cell r="C80">
            <v>0</v>
          </cell>
        </row>
        <row r="81">
          <cell r="A81">
            <v>2010708</v>
          </cell>
          <cell r="B81" t="str">
            <v>      协税护税</v>
          </cell>
          <cell r="C81">
            <v>0</v>
          </cell>
        </row>
        <row r="82">
          <cell r="A82">
            <v>2010709</v>
          </cell>
          <cell r="B82" t="str">
            <v>      信息化建设</v>
          </cell>
          <cell r="C82">
            <v>0</v>
          </cell>
        </row>
        <row r="83">
          <cell r="A83">
            <v>2010750</v>
          </cell>
          <cell r="B83" t="str">
            <v>      事业运行</v>
          </cell>
          <cell r="C83">
            <v>0</v>
          </cell>
        </row>
        <row r="84">
          <cell r="A84">
            <v>2010799</v>
          </cell>
          <cell r="B84" t="str">
            <v>      其他税收事务支出</v>
          </cell>
          <cell r="C84">
            <v>0</v>
          </cell>
        </row>
        <row r="85">
          <cell r="A85">
            <v>20108</v>
          </cell>
          <cell r="B85" t="str">
            <v>    审计事务</v>
          </cell>
          <cell r="C85">
            <v>227</v>
          </cell>
        </row>
        <row r="86">
          <cell r="A86">
            <v>2010801</v>
          </cell>
          <cell r="B86" t="str">
            <v>      行政运行</v>
          </cell>
          <cell r="C86">
            <v>68</v>
          </cell>
        </row>
        <row r="87">
          <cell r="A87">
            <v>2010802</v>
          </cell>
          <cell r="B87" t="str">
            <v>      一般行政管理事务</v>
          </cell>
          <cell r="C87">
            <v>39</v>
          </cell>
        </row>
        <row r="88">
          <cell r="A88">
            <v>2010803</v>
          </cell>
          <cell r="B88" t="str">
            <v>      机关服务</v>
          </cell>
          <cell r="C88">
            <v>0</v>
          </cell>
        </row>
        <row r="89">
          <cell r="A89">
            <v>2010804</v>
          </cell>
          <cell r="B89" t="str">
            <v>      审计业务</v>
          </cell>
          <cell r="C89">
            <v>94</v>
          </cell>
        </row>
        <row r="90">
          <cell r="A90">
            <v>2010805</v>
          </cell>
          <cell r="B90" t="str">
            <v>      审计管理</v>
          </cell>
          <cell r="C90">
            <v>0</v>
          </cell>
        </row>
        <row r="91">
          <cell r="A91">
            <v>2010806</v>
          </cell>
          <cell r="B91" t="str">
            <v>      信息化建设</v>
          </cell>
          <cell r="C91">
            <v>0</v>
          </cell>
        </row>
        <row r="92">
          <cell r="A92">
            <v>2010850</v>
          </cell>
          <cell r="B92" t="str">
            <v>      事业运行</v>
          </cell>
          <cell r="C92">
            <v>26</v>
          </cell>
        </row>
        <row r="93">
          <cell r="A93">
            <v>2010899</v>
          </cell>
          <cell r="B93" t="str">
            <v>      其他审计事务支出</v>
          </cell>
          <cell r="C93">
            <v>0</v>
          </cell>
        </row>
        <row r="94">
          <cell r="A94">
            <v>20109</v>
          </cell>
          <cell r="B94" t="str">
            <v>    海关事务</v>
          </cell>
          <cell r="C94">
            <v>0</v>
          </cell>
        </row>
        <row r="95">
          <cell r="A95">
            <v>2010901</v>
          </cell>
          <cell r="B95" t="str">
            <v>      行政运行</v>
          </cell>
          <cell r="C95">
            <v>0</v>
          </cell>
        </row>
        <row r="96">
          <cell r="A96">
            <v>2010902</v>
          </cell>
          <cell r="B96" t="str">
            <v>      一般行政管理事务</v>
          </cell>
          <cell r="C96">
            <v>0</v>
          </cell>
        </row>
        <row r="97">
          <cell r="A97">
            <v>2010903</v>
          </cell>
          <cell r="B97" t="str">
            <v>      机关服务</v>
          </cell>
          <cell r="C97">
            <v>0</v>
          </cell>
        </row>
        <row r="98">
          <cell r="A98">
            <v>2010904</v>
          </cell>
          <cell r="B98" t="str">
            <v>      收费业务</v>
          </cell>
          <cell r="C98">
            <v>0</v>
          </cell>
        </row>
        <row r="99">
          <cell r="A99">
            <v>2010905</v>
          </cell>
          <cell r="B99" t="str">
            <v>      缉私办案</v>
          </cell>
          <cell r="C99">
            <v>0</v>
          </cell>
        </row>
        <row r="100">
          <cell r="A100">
            <v>2010907</v>
          </cell>
          <cell r="B100" t="str">
            <v>      口岸电子执法系统建设与维护</v>
          </cell>
          <cell r="C100">
            <v>0</v>
          </cell>
        </row>
        <row r="101">
          <cell r="A101">
            <v>2010908</v>
          </cell>
          <cell r="B101" t="str">
            <v>      信息化建设</v>
          </cell>
          <cell r="C101">
            <v>0</v>
          </cell>
        </row>
        <row r="102">
          <cell r="A102">
            <v>2010950</v>
          </cell>
          <cell r="B102" t="str">
            <v>      事业运行</v>
          </cell>
          <cell r="C102">
            <v>0</v>
          </cell>
        </row>
        <row r="103">
          <cell r="A103">
            <v>2010999</v>
          </cell>
          <cell r="B103" t="str">
            <v>      其他海关事务支出</v>
          </cell>
          <cell r="C103">
            <v>0</v>
          </cell>
        </row>
        <row r="104">
          <cell r="A104">
            <v>20110</v>
          </cell>
          <cell r="B104" t="str">
            <v>    人力资源事务</v>
          </cell>
          <cell r="C104">
            <v>271</v>
          </cell>
        </row>
        <row r="105">
          <cell r="A105">
            <v>2011001</v>
          </cell>
          <cell r="B105" t="str">
            <v>      行政运行</v>
          </cell>
          <cell r="C105">
            <v>119</v>
          </cell>
        </row>
        <row r="106">
          <cell r="A106">
            <v>2011002</v>
          </cell>
          <cell r="B106" t="str">
            <v>      一般行政管理事务</v>
          </cell>
          <cell r="C106">
            <v>28</v>
          </cell>
        </row>
        <row r="107">
          <cell r="A107">
            <v>2011003</v>
          </cell>
          <cell r="B107" t="str">
            <v>      机关服务</v>
          </cell>
          <cell r="C107">
            <v>0</v>
          </cell>
        </row>
        <row r="108">
          <cell r="A108">
            <v>2011004</v>
          </cell>
          <cell r="B108" t="str">
            <v>      政府特殊津贴</v>
          </cell>
          <cell r="C108">
            <v>0</v>
          </cell>
        </row>
        <row r="109">
          <cell r="A109">
            <v>2011005</v>
          </cell>
          <cell r="B109" t="str">
            <v>      资助留学回国人员</v>
          </cell>
          <cell r="C109">
            <v>0</v>
          </cell>
        </row>
        <row r="110">
          <cell r="A110">
            <v>2011006</v>
          </cell>
          <cell r="B110" t="str">
            <v>      军队转业干部安置</v>
          </cell>
          <cell r="C110">
            <v>5</v>
          </cell>
        </row>
        <row r="111">
          <cell r="A111">
            <v>2011007</v>
          </cell>
          <cell r="B111" t="str">
            <v>      博士后日常经费</v>
          </cell>
          <cell r="C111">
            <v>0</v>
          </cell>
        </row>
        <row r="112">
          <cell r="A112">
            <v>2011008</v>
          </cell>
          <cell r="B112" t="str">
            <v>      引进人才费用</v>
          </cell>
          <cell r="C112">
            <v>0</v>
          </cell>
        </row>
        <row r="113">
          <cell r="A113">
            <v>2011009</v>
          </cell>
          <cell r="B113" t="str">
            <v>      公务员考核</v>
          </cell>
          <cell r="C113">
            <v>0</v>
          </cell>
        </row>
        <row r="114">
          <cell r="A114">
            <v>2011010</v>
          </cell>
          <cell r="B114" t="str">
            <v>      公务员履职能力提升</v>
          </cell>
          <cell r="C114">
            <v>18</v>
          </cell>
        </row>
        <row r="115">
          <cell r="A115">
            <v>2011011</v>
          </cell>
          <cell r="B115" t="str">
            <v>      公务员招考</v>
          </cell>
          <cell r="C115">
            <v>0</v>
          </cell>
        </row>
        <row r="116">
          <cell r="A116">
            <v>2011012</v>
          </cell>
          <cell r="B116" t="str">
            <v>      公务员综合管理</v>
          </cell>
          <cell r="C116">
            <v>0</v>
          </cell>
        </row>
        <row r="117">
          <cell r="A117">
            <v>2011050</v>
          </cell>
          <cell r="B117" t="str">
            <v>      事业运行</v>
          </cell>
          <cell r="C117">
            <v>0</v>
          </cell>
        </row>
        <row r="118">
          <cell r="A118">
            <v>2011099</v>
          </cell>
          <cell r="B118" t="str">
            <v>      其他人事事务支出</v>
          </cell>
          <cell r="C118">
            <v>101</v>
          </cell>
        </row>
        <row r="119">
          <cell r="A119">
            <v>20111</v>
          </cell>
          <cell r="B119" t="str">
            <v>    纪检监察事务</v>
          </cell>
          <cell r="C119">
            <v>572</v>
          </cell>
        </row>
        <row r="120">
          <cell r="A120">
            <v>2011101</v>
          </cell>
          <cell r="B120" t="str">
            <v>      行政运行</v>
          </cell>
          <cell r="C120">
            <v>565</v>
          </cell>
        </row>
        <row r="121">
          <cell r="A121">
            <v>2011102</v>
          </cell>
          <cell r="B121" t="str">
            <v>      一般行政管理事务</v>
          </cell>
          <cell r="C121">
            <v>1</v>
          </cell>
        </row>
        <row r="122">
          <cell r="A122">
            <v>2011103</v>
          </cell>
          <cell r="B122" t="str">
            <v>      机关服务</v>
          </cell>
          <cell r="C122">
            <v>0</v>
          </cell>
        </row>
        <row r="123">
          <cell r="A123">
            <v>2011104</v>
          </cell>
          <cell r="B123" t="str">
            <v>      大案要案查处</v>
          </cell>
          <cell r="C123">
            <v>0</v>
          </cell>
        </row>
        <row r="124">
          <cell r="A124">
            <v>2011105</v>
          </cell>
          <cell r="B124" t="str">
            <v>      派驻派出机构</v>
          </cell>
          <cell r="C124">
            <v>0</v>
          </cell>
        </row>
        <row r="125">
          <cell r="A125">
            <v>2011106</v>
          </cell>
          <cell r="B125" t="str">
            <v>      中央巡视</v>
          </cell>
          <cell r="C125">
            <v>0</v>
          </cell>
        </row>
        <row r="126">
          <cell r="A126">
            <v>2011150</v>
          </cell>
          <cell r="B126" t="str">
            <v>      事业运行</v>
          </cell>
          <cell r="C126">
            <v>0</v>
          </cell>
        </row>
        <row r="127">
          <cell r="A127">
            <v>2011199</v>
          </cell>
          <cell r="B127" t="str">
            <v>      其他纪检监察事务支出</v>
          </cell>
          <cell r="C127">
            <v>6</v>
          </cell>
        </row>
        <row r="128">
          <cell r="A128">
            <v>20113</v>
          </cell>
          <cell r="B128" t="str">
            <v>    商贸事务</v>
          </cell>
          <cell r="C128">
            <v>146</v>
          </cell>
        </row>
        <row r="129">
          <cell r="A129">
            <v>2011301</v>
          </cell>
          <cell r="B129" t="str">
            <v>      行政运行</v>
          </cell>
          <cell r="C129">
            <v>111</v>
          </cell>
        </row>
        <row r="130">
          <cell r="A130">
            <v>2011302</v>
          </cell>
          <cell r="B130" t="str">
            <v>      一般行政管理事务</v>
          </cell>
          <cell r="C130">
            <v>0</v>
          </cell>
        </row>
        <row r="131">
          <cell r="A131">
            <v>2011303</v>
          </cell>
          <cell r="B131" t="str">
            <v>      机关服务</v>
          </cell>
          <cell r="C131">
            <v>0</v>
          </cell>
        </row>
        <row r="132">
          <cell r="A132">
            <v>2011304</v>
          </cell>
          <cell r="B132" t="str">
            <v>      对外贸易管理</v>
          </cell>
          <cell r="C132">
            <v>0</v>
          </cell>
        </row>
        <row r="133">
          <cell r="A133">
            <v>2011305</v>
          </cell>
          <cell r="B133" t="str">
            <v>      国际经济合作</v>
          </cell>
          <cell r="C133">
            <v>0</v>
          </cell>
        </row>
        <row r="134">
          <cell r="A134">
            <v>2011306</v>
          </cell>
          <cell r="B134" t="str">
            <v>      外资管理</v>
          </cell>
          <cell r="C134">
            <v>0</v>
          </cell>
        </row>
        <row r="135">
          <cell r="A135">
            <v>2011307</v>
          </cell>
          <cell r="B135" t="str">
            <v>      国内贸易管理</v>
          </cell>
          <cell r="C135">
            <v>0</v>
          </cell>
        </row>
        <row r="136">
          <cell r="A136">
            <v>2011308</v>
          </cell>
          <cell r="B136" t="str">
            <v>      招商引资</v>
          </cell>
          <cell r="C136">
            <v>20</v>
          </cell>
        </row>
        <row r="137">
          <cell r="A137">
            <v>2011350</v>
          </cell>
          <cell r="B137" t="str">
            <v>      事业运行</v>
          </cell>
          <cell r="C137">
            <v>0</v>
          </cell>
        </row>
        <row r="138">
          <cell r="A138">
            <v>2011399</v>
          </cell>
          <cell r="B138" t="str">
            <v>      其他商贸事务支出</v>
          </cell>
          <cell r="C138">
            <v>15</v>
          </cell>
        </row>
        <row r="139">
          <cell r="A139">
            <v>20114</v>
          </cell>
          <cell r="B139" t="str">
            <v>    知识产权事务</v>
          </cell>
          <cell r="C139">
            <v>0</v>
          </cell>
        </row>
        <row r="140">
          <cell r="A140">
            <v>2011401</v>
          </cell>
          <cell r="B140" t="str">
            <v>      行政运行</v>
          </cell>
          <cell r="C140">
            <v>0</v>
          </cell>
        </row>
        <row r="141">
          <cell r="A141">
            <v>2011402</v>
          </cell>
          <cell r="B141" t="str">
            <v>      一般行政管理事务</v>
          </cell>
          <cell r="C141">
            <v>0</v>
          </cell>
        </row>
        <row r="142">
          <cell r="A142">
            <v>2011403</v>
          </cell>
          <cell r="B142" t="str">
            <v>      机关服务</v>
          </cell>
          <cell r="C142">
            <v>0</v>
          </cell>
        </row>
        <row r="143">
          <cell r="A143">
            <v>2011404</v>
          </cell>
          <cell r="B143" t="str">
            <v>      专利审批</v>
          </cell>
          <cell r="C143">
            <v>0</v>
          </cell>
        </row>
        <row r="144">
          <cell r="A144">
            <v>2011405</v>
          </cell>
          <cell r="B144" t="str">
            <v>      国家知识产权战略</v>
          </cell>
          <cell r="C144">
            <v>0</v>
          </cell>
        </row>
        <row r="145">
          <cell r="A145">
            <v>2011406</v>
          </cell>
          <cell r="B145" t="str">
            <v>      专利试点和产业化推进</v>
          </cell>
          <cell r="C145">
            <v>0</v>
          </cell>
        </row>
        <row r="146">
          <cell r="A146">
            <v>2011407</v>
          </cell>
          <cell r="B146" t="str">
            <v>      专利执法</v>
          </cell>
          <cell r="C146">
            <v>0</v>
          </cell>
        </row>
        <row r="147">
          <cell r="A147">
            <v>2011408</v>
          </cell>
          <cell r="B147" t="str">
            <v>      国际组织专项活动</v>
          </cell>
          <cell r="C147">
            <v>0</v>
          </cell>
        </row>
        <row r="148">
          <cell r="A148">
            <v>2011409</v>
          </cell>
          <cell r="B148" t="str">
            <v>      知识产权宏观管理</v>
          </cell>
          <cell r="C148">
            <v>0</v>
          </cell>
        </row>
        <row r="149">
          <cell r="A149">
            <v>2011450</v>
          </cell>
          <cell r="B149" t="str">
            <v>      事业运行</v>
          </cell>
          <cell r="C149">
            <v>0</v>
          </cell>
        </row>
        <row r="150">
          <cell r="A150">
            <v>2011499</v>
          </cell>
          <cell r="B150" t="str">
            <v>      其他知识产权事务支出</v>
          </cell>
          <cell r="C150">
            <v>0</v>
          </cell>
        </row>
        <row r="151">
          <cell r="A151">
            <v>20115</v>
          </cell>
          <cell r="B151" t="str">
            <v>    工商行政管理事务</v>
          </cell>
          <cell r="C151">
            <v>385</v>
          </cell>
        </row>
        <row r="152">
          <cell r="A152">
            <v>2011501</v>
          </cell>
          <cell r="B152" t="str">
            <v>      行政运行</v>
          </cell>
          <cell r="C152">
            <v>298</v>
          </cell>
        </row>
        <row r="153">
          <cell r="A153">
            <v>2011502</v>
          </cell>
          <cell r="B153" t="str">
            <v>      一般行政管理事务</v>
          </cell>
          <cell r="C153">
            <v>0</v>
          </cell>
        </row>
        <row r="154">
          <cell r="A154">
            <v>2011503</v>
          </cell>
          <cell r="B154" t="str">
            <v>      机关服务</v>
          </cell>
          <cell r="C154">
            <v>10</v>
          </cell>
        </row>
        <row r="155">
          <cell r="A155">
            <v>2011504</v>
          </cell>
          <cell r="B155" t="str">
            <v>      工商行政管理专项</v>
          </cell>
          <cell r="C155">
            <v>12</v>
          </cell>
        </row>
        <row r="156">
          <cell r="A156">
            <v>2011505</v>
          </cell>
          <cell r="B156" t="str">
            <v>      执法办案专项</v>
          </cell>
          <cell r="C156">
            <v>39</v>
          </cell>
        </row>
        <row r="157">
          <cell r="A157">
            <v>2011506</v>
          </cell>
          <cell r="B157" t="str">
            <v>      消费者权益保护</v>
          </cell>
          <cell r="C157">
            <v>6</v>
          </cell>
        </row>
        <row r="158">
          <cell r="A158">
            <v>2011507</v>
          </cell>
          <cell r="B158" t="str">
            <v>      信息化建设</v>
          </cell>
          <cell r="C158">
            <v>0</v>
          </cell>
        </row>
        <row r="159">
          <cell r="A159">
            <v>2011550</v>
          </cell>
          <cell r="B159" t="str">
            <v>      事业运行</v>
          </cell>
          <cell r="C159">
            <v>10</v>
          </cell>
        </row>
        <row r="160">
          <cell r="A160">
            <v>2011599</v>
          </cell>
          <cell r="B160" t="str">
            <v>      其他工商行政管理事务支出</v>
          </cell>
          <cell r="C160">
            <v>10</v>
          </cell>
        </row>
        <row r="161">
          <cell r="A161">
            <v>20117</v>
          </cell>
          <cell r="B161" t="str">
            <v>    质量技术监督与检验检疫事务</v>
          </cell>
          <cell r="C161">
            <v>68</v>
          </cell>
        </row>
        <row r="162">
          <cell r="A162">
            <v>2011701</v>
          </cell>
          <cell r="B162" t="str">
            <v>      行政运行</v>
          </cell>
          <cell r="C162">
            <v>44</v>
          </cell>
        </row>
        <row r="163">
          <cell r="A163">
            <v>2011702</v>
          </cell>
          <cell r="B163" t="str">
            <v>      一般行政管理事务</v>
          </cell>
          <cell r="C163">
            <v>0</v>
          </cell>
        </row>
        <row r="164">
          <cell r="A164">
            <v>2011703</v>
          </cell>
          <cell r="B164" t="str">
            <v>      机关服务</v>
          </cell>
          <cell r="C164">
            <v>0</v>
          </cell>
        </row>
        <row r="165">
          <cell r="A165">
            <v>2011704</v>
          </cell>
          <cell r="B165" t="str">
            <v>      出入境检验检疫行政执法和业务管理</v>
          </cell>
          <cell r="C165">
            <v>0</v>
          </cell>
        </row>
        <row r="166">
          <cell r="A166">
            <v>2011705</v>
          </cell>
          <cell r="B166" t="str">
            <v>      出入境检验检疫技术支持</v>
          </cell>
          <cell r="C166">
            <v>0</v>
          </cell>
        </row>
        <row r="167">
          <cell r="A167">
            <v>2011706</v>
          </cell>
          <cell r="B167" t="str">
            <v>      质量技术监督行政执法及业务管理</v>
          </cell>
          <cell r="C167">
            <v>14</v>
          </cell>
        </row>
        <row r="168">
          <cell r="A168">
            <v>2011707</v>
          </cell>
          <cell r="B168" t="str">
            <v>      质量技术监督技术支持</v>
          </cell>
          <cell r="C168">
            <v>0</v>
          </cell>
        </row>
        <row r="169">
          <cell r="A169">
            <v>2011708</v>
          </cell>
          <cell r="B169" t="str">
            <v>      认证认可监督管理</v>
          </cell>
          <cell r="C169">
            <v>0</v>
          </cell>
        </row>
        <row r="170">
          <cell r="A170">
            <v>2011709</v>
          </cell>
          <cell r="B170" t="str">
            <v>      标准化管理 </v>
          </cell>
          <cell r="C170">
            <v>0</v>
          </cell>
        </row>
        <row r="171">
          <cell r="A171">
            <v>2011710</v>
          </cell>
          <cell r="B171" t="str">
            <v>      信息化建设</v>
          </cell>
          <cell r="C171">
            <v>0</v>
          </cell>
        </row>
        <row r="172">
          <cell r="A172">
            <v>2011750</v>
          </cell>
          <cell r="B172" t="str">
            <v>      事业运行</v>
          </cell>
          <cell r="C172">
            <v>0</v>
          </cell>
        </row>
        <row r="173">
          <cell r="A173">
            <v>2011799</v>
          </cell>
          <cell r="B173" t="str">
            <v>      其他质量技术监督与检验检疫事务支出</v>
          </cell>
          <cell r="C173">
            <v>10</v>
          </cell>
        </row>
        <row r="174">
          <cell r="A174">
            <v>20123</v>
          </cell>
          <cell r="B174" t="str">
            <v>    民族事务</v>
          </cell>
          <cell r="C174">
            <v>91</v>
          </cell>
        </row>
        <row r="175">
          <cell r="A175">
            <v>2012301</v>
          </cell>
          <cell r="B175" t="str">
            <v>      行政运行</v>
          </cell>
          <cell r="C175">
            <v>0</v>
          </cell>
        </row>
        <row r="176">
          <cell r="A176">
            <v>2012302</v>
          </cell>
          <cell r="B176" t="str">
            <v>      一般行政管理事务</v>
          </cell>
          <cell r="C176">
            <v>20</v>
          </cell>
        </row>
        <row r="177">
          <cell r="A177">
            <v>2012303</v>
          </cell>
          <cell r="B177" t="str">
            <v>      机关服务</v>
          </cell>
          <cell r="C177">
            <v>0</v>
          </cell>
        </row>
        <row r="178">
          <cell r="A178">
            <v>2012304</v>
          </cell>
          <cell r="B178" t="str">
            <v>      民族工作专项</v>
          </cell>
          <cell r="C178">
            <v>39</v>
          </cell>
        </row>
        <row r="179">
          <cell r="A179">
            <v>2012350</v>
          </cell>
          <cell r="B179" t="str">
            <v>      事业运行</v>
          </cell>
          <cell r="C179">
            <v>0</v>
          </cell>
        </row>
        <row r="180">
          <cell r="A180">
            <v>2012399</v>
          </cell>
          <cell r="B180" t="str">
            <v>      其他民族事务支出</v>
          </cell>
          <cell r="C180">
            <v>32</v>
          </cell>
        </row>
        <row r="181">
          <cell r="A181">
            <v>20124</v>
          </cell>
          <cell r="B181" t="str">
            <v>    宗教事务</v>
          </cell>
          <cell r="C181">
            <v>77</v>
          </cell>
        </row>
        <row r="182">
          <cell r="A182">
            <v>2012401</v>
          </cell>
          <cell r="B182" t="str">
            <v>      行政运行</v>
          </cell>
          <cell r="C182">
            <v>50</v>
          </cell>
        </row>
        <row r="183">
          <cell r="A183">
            <v>2012402</v>
          </cell>
          <cell r="B183" t="str">
            <v>      一般行政管理事务</v>
          </cell>
          <cell r="C183">
            <v>1</v>
          </cell>
        </row>
        <row r="184">
          <cell r="A184">
            <v>2012403</v>
          </cell>
          <cell r="B184" t="str">
            <v>      机关服务</v>
          </cell>
          <cell r="C184">
            <v>0</v>
          </cell>
        </row>
        <row r="185">
          <cell r="A185">
            <v>2012404</v>
          </cell>
          <cell r="B185" t="str">
            <v>      宗教工作专项</v>
          </cell>
          <cell r="C185">
            <v>18</v>
          </cell>
        </row>
        <row r="186">
          <cell r="A186">
            <v>2012450</v>
          </cell>
          <cell r="B186" t="str">
            <v>      事业运行</v>
          </cell>
          <cell r="C186">
            <v>0</v>
          </cell>
        </row>
        <row r="187">
          <cell r="A187">
            <v>2012499</v>
          </cell>
          <cell r="B187" t="str">
            <v>      其他宗教事务支出</v>
          </cell>
          <cell r="C187">
            <v>8</v>
          </cell>
        </row>
        <row r="188">
          <cell r="A188">
            <v>20125</v>
          </cell>
          <cell r="B188" t="str">
            <v>    港澳台侨事务</v>
          </cell>
          <cell r="C188">
            <v>0</v>
          </cell>
        </row>
        <row r="189">
          <cell r="A189">
            <v>2012501</v>
          </cell>
          <cell r="B189" t="str">
            <v>      行政运行</v>
          </cell>
          <cell r="C189">
            <v>0</v>
          </cell>
        </row>
        <row r="190">
          <cell r="A190">
            <v>2012502</v>
          </cell>
          <cell r="B190" t="str">
            <v>      一般行政管理事务</v>
          </cell>
          <cell r="C190">
            <v>0</v>
          </cell>
        </row>
        <row r="191">
          <cell r="A191">
            <v>2012503</v>
          </cell>
          <cell r="B191" t="str">
            <v>      机关服务</v>
          </cell>
          <cell r="C191">
            <v>0</v>
          </cell>
        </row>
        <row r="192">
          <cell r="A192">
            <v>2012504</v>
          </cell>
          <cell r="B192" t="str">
            <v>      港澳事务</v>
          </cell>
          <cell r="C192">
            <v>0</v>
          </cell>
        </row>
        <row r="193">
          <cell r="A193">
            <v>2012505</v>
          </cell>
          <cell r="B193" t="str">
            <v>      台湾事务</v>
          </cell>
          <cell r="C193">
            <v>0</v>
          </cell>
        </row>
        <row r="194">
          <cell r="A194">
            <v>2012506</v>
          </cell>
          <cell r="B194" t="str">
            <v>      华侨事务</v>
          </cell>
          <cell r="C194">
            <v>0</v>
          </cell>
        </row>
        <row r="195">
          <cell r="A195">
            <v>2012550</v>
          </cell>
          <cell r="B195" t="str">
            <v>      事业运行</v>
          </cell>
          <cell r="C195">
            <v>0</v>
          </cell>
        </row>
        <row r="196">
          <cell r="A196">
            <v>2012599</v>
          </cell>
          <cell r="B196" t="str">
            <v>      其他港澳台侨事务支出</v>
          </cell>
          <cell r="C196">
            <v>0</v>
          </cell>
        </row>
        <row r="197">
          <cell r="A197">
            <v>20126</v>
          </cell>
          <cell r="B197" t="str">
            <v>    档案事务</v>
          </cell>
          <cell r="C197">
            <v>127</v>
          </cell>
        </row>
        <row r="198">
          <cell r="A198">
            <v>2012601</v>
          </cell>
          <cell r="B198" t="str">
            <v>      行政运行</v>
          </cell>
          <cell r="C198">
            <v>3</v>
          </cell>
        </row>
        <row r="199">
          <cell r="A199">
            <v>2012602</v>
          </cell>
          <cell r="B199" t="str">
            <v>      一般行政管理事务</v>
          </cell>
          <cell r="C199">
            <v>0</v>
          </cell>
        </row>
        <row r="200">
          <cell r="A200">
            <v>2012603</v>
          </cell>
          <cell r="B200" t="str">
            <v>      机关服务</v>
          </cell>
          <cell r="C200">
            <v>0</v>
          </cell>
        </row>
        <row r="201">
          <cell r="A201">
            <v>2012604</v>
          </cell>
          <cell r="B201" t="str">
            <v>      档案馆</v>
          </cell>
          <cell r="C201">
            <v>124</v>
          </cell>
        </row>
        <row r="202">
          <cell r="A202">
            <v>2012699</v>
          </cell>
          <cell r="B202" t="str">
            <v>      其他档案事务支出</v>
          </cell>
          <cell r="C202">
            <v>0</v>
          </cell>
        </row>
        <row r="203">
          <cell r="A203">
            <v>20128</v>
          </cell>
          <cell r="B203" t="str">
            <v>    民主党派及工商联事务</v>
          </cell>
          <cell r="C203">
            <v>38</v>
          </cell>
        </row>
        <row r="204">
          <cell r="A204">
            <v>2012801</v>
          </cell>
          <cell r="B204" t="str">
            <v>      行政运行</v>
          </cell>
          <cell r="C204">
            <v>33</v>
          </cell>
        </row>
        <row r="205">
          <cell r="A205">
            <v>2012802</v>
          </cell>
          <cell r="B205" t="str">
            <v>      一般行政管理事务</v>
          </cell>
          <cell r="C205">
            <v>0</v>
          </cell>
        </row>
        <row r="206">
          <cell r="A206">
            <v>2012803</v>
          </cell>
          <cell r="B206" t="str">
            <v>      机关服务</v>
          </cell>
          <cell r="C206">
            <v>0</v>
          </cell>
        </row>
        <row r="207">
          <cell r="A207">
            <v>2012804</v>
          </cell>
          <cell r="B207" t="str">
            <v>      参政议政</v>
          </cell>
          <cell r="C207">
            <v>0</v>
          </cell>
        </row>
        <row r="208">
          <cell r="A208">
            <v>2012850</v>
          </cell>
          <cell r="B208" t="str">
            <v>      事业运行</v>
          </cell>
          <cell r="C208">
            <v>0</v>
          </cell>
        </row>
        <row r="209">
          <cell r="A209">
            <v>2012899</v>
          </cell>
          <cell r="B209" t="str">
            <v>      其他民主党派及工商联事务支出</v>
          </cell>
          <cell r="C209">
            <v>5</v>
          </cell>
        </row>
        <row r="210">
          <cell r="A210">
            <v>20129</v>
          </cell>
          <cell r="B210" t="str">
            <v>    群众团体事务</v>
          </cell>
          <cell r="C210">
            <v>187</v>
          </cell>
        </row>
        <row r="211">
          <cell r="A211">
            <v>2012901</v>
          </cell>
          <cell r="B211" t="str">
            <v>      行政运行</v>
          </cell>
          <cell r="C211">
            <v>115</v>
          </cell>
        </row>
        <row r="212">
          <cell r="A212">
            <v>2012902</v>
          </cell>
          <cell r="B212" t="str">
            <v>      一般行政管理事务</v>
          </cell>
          <cell r="C212">
            <v>25</v>
          </cell>
        </row>
        <row r="213">
          <cell r="A213">
            <v>2012903</v>
          </cell>
          <cell r="B213" t="str">
            <v>      机关服务</v>
          </cell>
          <cell r="C213">
            <v>0</v>
          </cell>
        </row>
        <row r="214">
          <cell r="A214">
            <v>2012904</v>
          </cell>
          <cell r="B214" t="str">
            <v>      厂务公开</v>
          </cell>
          <cell r="C214">
            <v>0</v>
          </cell>
        </row>
        <row r="215">
          <cell r="A215">
            <v>2012905</v>
          </cell>
          <cell r="B215" t="str">
            <v>      工会疗养休养</v>
          </cell>
          <cell r="C215">
            <v>0</v>
          </cell>
        </row>
        <row r="216">
          <cell r="A216">
            <v>2012950</v>
          </cell>
          <cell r="B216" t="str">
            <v>      事业运行</v>
          </cell>
          <cell r="C216">
            <v>0</v>
          </cell>
        </row>
        <row r="217">
          <cell r="A217">
            <v>2012999</v>
          </cell>
          <cell r="B217" t="str">
            <v>      其他群众团体事务支出</v>
          </cell>
          <cell r="C217">
            <v>47</v>
          </cell>
        </row>
        <row r="218">
          <cell r="A218">
            <v>20131</v>
          </cell>
          <cell r="B218" t="str">
            <v>    党委办公厅（室）及相关机构事务</v>
          </cell>
          <cell r="C218">
            <v>1241</v>
          </cell>
        </row>
        <row r="219">
          <cell r="A219">
            <v>2013101</v>
          </cell>
          <cell r="B219" t="str">
            <v>      行政运行</v>
          </cell>
          <cell r="C219">
            <v>709</v>
          </cell>
        </row>
        <row r="220">
          <cell r="A220">
            <v>2013102</v>
          </cell>
          <cell r="B220" t="str">
            <v>      一般行政管理事务</v>
          </cell>
          <cell r="C220">
            <v>259</v>
          </cell>
        </row>
        <row r="221">
          <cell r="A221">
            <v>2013103</v>
          </cell>
          <cell r="B221" t="str">
            <v>      机关服务</v>
          </cell>
          <cell r="C221">
            <v>0</v>
          </cell>
        </row>
        <row r="222">
          <cell r="A222">
            <v>2013105</v>
          </cell>
          <cell r="B222" t="str">
            <v>      专项业务</v>
          </cell>
          <cell r="C222">
            <v>273</v>
          </cell>
        </row>
        <row r="223">
          <cell r="A223">
            <v>2013150</v>
          </cell>
          <cell r="B223" t="str">
            <v>      事业运行</v>
          </cell>
          <cell r="C223">
            <v>0</v>
          </cell>
        </row>
        <row r="224">
          <cell r="A224">
            <v>2013199</v>
          </cell>
          <cell r="B224" t="str">
            <v>      其他党委办公厅（室）及相关机构事务支出</v>
          </cell>
          <cell r="C224">
            <v>0</v>
          </cell>
        </row>
        <row r="225">
          <cell r="A225">
            <v>20132</v>
          </cell>
          <cell r="B225" t="str">
            <v>    组织事务</v>
          </cell>
          <cell r="C225">
            <v>2260</v>
          </cell>
        </row>
        <row r="226">
          <cell r="A226">
            <v>2013201</v>
          </cell>
          <cell r="B226" t="str">
            <v>      行政运行</v>
          </cell>
          <cell r="C226">
            <v>105</v>
          </cell>
        </row>
        <row r="227">
          <cell r="A227">
            <v>2013202</v>
          </cell>
          <cell r="B227" t="str">
            <v>      一般行政管理事务</v>
          </cell>
          <cell r="C227">
            <v>27</v>
          </cell>
        </row>
        <row r="228">
          <cell r="A228">
            <v>2013203</v>
          </cell>
          <cell r="B228" t="str">
            <v>      机关服务</v>
          </cell>
          <cell r="C228">
            <v>0</v>
          </cell>
        </row>
        <row r="229">
          <cell r="A229">
            <v>2013250</v>
          </cell>
          <cell r="B229" t="str">
            <v>      事业运行</v>
          </cell>
          <cell r="C229">
            <v>0</v>
          </cell>
        </row>
        <row r="230">
          <cell r="A230">
            <v>2013299</v>
          </cell>
          <cell r="B230" t="str">
            <v>      其他组织事务支出</v>
          </cell>
          <cell r="C230">
            <v>2128</v>
          </cell>
        </row>
        <row r="231">
          <cell r="A231">
            <v>20133</v>
          </cell>
          <cell r="B231" t="str">
            <v>    宣传事务</v>
          </cell>
          <cell r="C231">
            <v>110</v>
          </cell>
        </row>
        <row r="232">
          <cell r="A232">
            <v>2013301</v>
          </cell>
          <cell r="B232" t="str">
            <v>      行政运行</v>
          </cell>
          <cell r="C232">
            <v>55</v>
          </cell>
        </row>
        <row r="233">
          <cell r="A233">
            <v>2013302</v>
          </cell>
          <cell r="B233" t="str">
            <v>      一般行政管理事务</v>
          </cell>
          <cell r="C233">
            <v>55</v>
          </cell>
        </row>
        <row r="234">
          <cell r="A234">
            <v>2013303</v>
          </cell>
          <cell r="B234" t="str">
            <v>      机关服务</v>
          </cell>
          <cell r="C234">
            <v>0</v>
          </cell>
        </row>
        <row r="235">
          <cell r="A235">
            <v>2013350</v>
          </cell>
          <cell r="B235" t="str">
            <v>      事业运行</v>
          </cell>
          <cell r="C235">
            <v>0</v>
          </cell>
        </row>
        <row r="236">
          <cell r="A236">
            <v>2013399</v>
          </cell>
          <cell r="B236" t="str">
            <v>      其他宣传事务支出</v>
          </cell>
          <cell r="C236">
            <v>0</v>
          </cell>
        </row>
        <row r="237">
          <cell r="A237">
            <v>20134</v>
          </cell>
          <cell r="B237" t="str">
            <v>    统战事务</v>
          </cell>
          <cell r="C237">
            <v>76</v>
          </cell>
        </row>
        <row r="238">
          <cell r="A238">
            <v>2013401</v>
          </cell>
          <cell r="B238" t="str">
            <v>      行政运行</v>
          </cell>
          <cell r="C238">
            <v>54</v>
          </cell>
        </row>
        <row r="239">
          <cell r="A239">
            <v>2013402</v>
          </cell>
          <cell r="B239" t="str">
            <v>      一般行政管理事务</v>
          </cell>
          <cell r="C239">
            <v>0</v>
          </cell>
        </row>
        <row r="240">
          <cell r="A240">
            <v>2013403</v>
          </cell>
          <cell r="B240" t="str">
            <v>      机关服务</v>
          </cell>
          <cell r="C240">
            <v>0</v>
          </cell>
        </row>
        <row r="241">
          <cell r="A241">
            <v>2013450</v>
          </cell>
          <cell r="B241" t="str">
            <v>      事业运行</v>
          </cell>
          <cell r="C241">
            <v>0</v>
          </cell>
        </row>
        <row r="242">
          <cell r="A242">
            <v>2013499</v>
          </cell>
          <cell r="B242" t="str">
            <v>      其他统战事务支出</v>
          </cell>
          <cell r="C242">
            <v>22</v>
          </cell>
        </row>
        <row r="243">
          <cell r="A243">
            <v>20135</v>
          </cell>
          <cell r="B243" t="str">
            <v>    对外联络事务</v>
          </cell>
          <cell r="C243">
            <v>0</v>
          </cell>
        </row>
        <row r="244">
          <cell r="A244">
            <v>2013501</v>
          </cell>
          <cell r="B244" t="str">
            <v>      行政运行</v>
          </cell>
          <cell r="C244">
            <v>0</v>
          </cell>
        </row>
        <row r="245">
          <cell r="A245">
            <v>2013502</v>
          </cell>
          <cell r="B245" t="str">
            <v>      一般行政管理事务</v>
          </cell>
          <cell r="C245">
            <v>0</v>
          </cell>
        </row>
        <row r="246">
          <cell r="A246">
            <v>2013503</v>
          </cell>
          <cell r="B246" t="str">
            <v>      机关服务</v>
          </cell>
          <cell r="C246">
            <v>0</v>
          </cell>
        </row>
        <row r="247">
          <cell r="A247">
            <v>2013550</v>
          </cell>
          <cell r="B247" t="str">
            <v>      事业运行</v>
          </cell>
          <cell r="C247">
            <v>0</v>
          </cell>
        </row>
        <row r="248">
          <cell r="A248">
            <v>2013599</v>
          </cell>
          <cell r="B248" t="str">
            <v>      其他对外联络事务支出</v>
          </cell>
          <cell r="C248">
            <v>0</v>
          </cell>
        </row>
        <row r="249">
          <cell r="A249">
            <v>20136</v>
          </cell>
          <cell r="B249" t="str">
            <v>    其他共产党事务支出</v>
          </cell>
          <cell r="C249">
            <v>0</v>
          </cell>
        </row>
        <row r="250">
          <cell r="A250">
            <v>2013601</v>
          </cell>
          <cell r="B250" t="str">
            <v>      行政运行</v>
          </cell>
          <cell r="C250">
            <v>0</v>
          </cell>
        </row>
        <row r="251">
          <cell r="A251">
            <v>2013602</v>
          </cell>
          <cell r="B251" t="str">
            <v>      一般行政管理事务</v>
          </cell>
          <cell r="C251">
            <v>0</v>
          </cell>
        </row>
        <row r="252">
          <cell r="A252">
            <v>2013603</v>
          </cell>
          <cell r="B252" t="str">
            <v>      机关服务</v>
          </cell>
          <cell r="C252">
            <v>0</v>
          </cell>
        </row>
        <row r="253">
          <cell r="A253">
            <v>2013650</v>
          </cell>
          <cell r="B253" t="str">
            <v>      事业运行</v>
          </cell>
          <cell r="C253">
            <v>0</v>
          </cell>
        </row>
        <row r="254">
          <cell r="A254">
            <v>2013699</v>
          </cell>
          <cell r="B254" t="str">
            <v>      其他共产党事务支出</v>
          </cell>
          <cell r="C254">
            <v>0</v>
          </cell>
        </row>
        <row r="255">
          <cell r="A255">
            <v>20199</v>
          </cell>
          <cell r="B255" t="str">
            <v>    其他一般公共服务支出(款)</v>
          </cell>
          <cell r="C255">
            <v>575</v>
          </cell>
        </row>
        <row r="256">
          <cell r="A256">
            <v>2019901</v>
          </cell>
          <cell r="B256" t="str">
            <v>      国家赔偿费用支出</v>
          </cell>
          <cell r="C256">
            <v>0</v>
          </cell>
        </row>
        <row r="257">
          <cell r="A257">
            <v>2019999</v>
          </cell>
          <cell r="B257" t="str">
            <v>      其他一般公共服务支出(项)</v>
          </cell>
          <cell r="C257">
            <v>575</v>
          </cell>
        </row>
        <row r="258">
          <cell r="A258">
            <v>202</v>
          </cell>
          <cell r="B258" t="str">
            <v>  外交支出</v>
          </cell>
          <cell r="C258">
            <v>0</v>
          </cell>
        </row>
        <row r="259">
          <cell r="A259">
            <v>20201</v>
          </cell>
          <cell r="B259" t="str">
            <v>    外交管理事务</v>
          </cell>
          <cell r="C259">
            <v>0</v>
          </cell>
        </row>
        <row r="260">
          <cell r="A260">
            <v>2020101</v>
          </cell>
          <cell r="B260" t="str">
            <v>      行政运行</v>
          </cell>
          <cell r="C260">
            <v>0</v>
          </cell>
        </row>
        <row r="261">
          <cell r="A261">
            <v>2020102</v>
          </cell>
          <cell r="B261" t="str">
            <v>      一般行政管理事务</v>
          </cell>
          <cell r="C261">
            <v>0</v>
          </cell>
        </row>
        <row r="262">
          <cell r="A262">
            <v>2020103</v>
          </cell>
          <cell r="B262" t="str">
            <v>      机关服务</v>
          </cell>
          <cell r="C262">
            <v>0</v>
          </cell>
        </row>
        <row r="263">
          <cell r="A263">
            <v>2020104</v>
          </cell>
          <cell r="B263" t="str">
            <v>      专项业务</v>
          </cell>
          <cell r="C263">
            <v>0</v>
          </cell>
        </row>
        <row r="264">
          <cell r="A264">
            <v>2020150</v>
          </cell>
          <cell r="B264" t="str">
            <v>      事业运行</v>
          </cell>
          <cell r="C264">
            <v>0</v>
          </cell>
        </row>
        <row r="265">
          <cell r="A265">
            <v>2020199</v>
          </cell>
          <cell r="B265" t="str">
            <v>      其他外交管理事务支出</v>
          </cell>
          <cell r="C265">
            <v>0</v>
          </cell>
        </row>
        <row r="266">
          <cell r="A266">
            <v>20202</v>
          </cell>
          <cell r="B266" t="str">
            <v>    驻外机构</v>
          </cell>
          <cell r="C266">
            <v>0</v>
          </cell>
        </row>
        <row r="267">
          <cell r="A267">
            <v>2020201</v>
          </cell>
          <cell r="B267" t="str">
            <v>      驻外使领馆(团、处)</v>
          </cell>
          <cell r="C267">
            <v>0</v>
          </cell>
        </row>
        <row r="268">
          <cell r="A268">
            <v>2020202</v>
          </cell>
          <cell r="B268" t="str">
            <v>      其他驻外机构支出</v>
          </cell>
          <cell r="C268">
            <v>0</v>
          </cell>
        </row>
        <row r="269">
          <cell r="A269">
            <v>20203</v>
          </cell>
          <cell r="B269" t="str">
            <v>    对外援助</v>
          </cell>
          <cell r="C269">
            <v>0</v>
          </cell>
        </row>
        <row r="270">
          <cell r="A270">
            <v>2020301</v>
          </cell>
          <cell r="B270" t="str">
            <v>      对外成套项目援助</v>
          </cell>
          <cell r="C270">
            <v>0</v>
          </cell>
        </row>
        <row r="271">
          <cell r="A271">
            <v>2020302</v>
          </cell>
          <cell r="B271" t="str">
            <v>      对外一般物资援助</v>
          </cell>
          <cell r="C271">
            <v>0</v>
          </cell>
        </row>
        <row r="272">
          <cell r="A272">
            <v>2020303</v>
          </cell>
          <cell r="B272" t="str">
            <v>      对外科技合作援助</v>
          </cell>
          <cell r="C272">
            <v>0</v>
          </cell>
        </row>
        <row r="273">
          <cell r="A273">
            <v>2020304</v>
          </cell>
          <cell r="B273" t="str">
            <v>      对外优惠贷款援助及贴息</v>
          </cell>
          <cell r="C273">
            <v>0</v>
          </cell>
        </row>
        <row r="274">
          <cell r="A274">
            <v>2020305</v>
          </cell>
          <cell r="B274" t="str">
            <v>      对外医疗援助</v>
          </cell>
          <cell r="C274">
            <v>0</v>
          </cell>
        </row>
        <row r="275">
          <cell r="A275">
            <v>2020399</v>
          </cell>
          <cell r="B275" t="str">
            <v>      其他对外援助支出</v>
          </cell>
          <cell r="C275">
            <v>0</v>
          </cell>
        </row>
        <row r="276">
          <cell r="A276">
            <v>20204</v>
          </cell>
          <cell r="B276" t="str">
            <v>    国际组织</v>
          </cell>
          <cell r="C276">
            <v>0</v>
          </cell>
        </row>
        <row r="277">
          <cell r="A277">
            <v>2020401</v>
          </cell>
          <cell r="B277" t="str">
            <v>      国际组织会费</v>
          </cell>
          <cell r="C277">
            <v>0</v>
          </cell>
        </row>
        <row r="278">
          <cell r="A278">
            <v>2020402</v>
          </cell>
          <cell r="B278" t="str">
            <v>      国际组织捐赠</v>
          </cell>
          <cell r="C278">
            <v>0</v>
          </cell>
        </row>
        <row r="279">
          <cell r="A279">
            <v>2020403</v>
          </cell>
          <cell r="B279" t="str">
            <v>      维和摊款</v>
          </cell>
          <cell r="C279">
            <v>0</v>
          </cell>
        </row>
        <row r="280">
          <cell r="A280">
            <v>2020404</v>
          </cell>
          <cell r="B280" t="str">
            <v>      国际组织股金及基金</v>
          </cell>
          <cell r="C280">
            <v>0</v>
          </cell>
        </row>
        <row r="281">
          <cell r="A281">
            <v>2020499</v>
          </cell>
          <cell r="B281" t="str">
            <v>      其他国际组织支出</v>
          </cell>
          <cell r="C281">
            <v>0</v>
          </cell>
        </row>
        <row r="282">
          <cell r="A282">
            <v>20205</v>
          </cell>
          <cell r="B282" t="str">
            <v>    对外合作与交流</v>
          </cell>
          <cell r="C282">
            <v>0</v>
          </cell>
        </row>
        <row r="283">
          <cell r="A283">
            <v>2020501</v>
          </cell>
          <cell r="B283" t="str">
            <v>      出国活动</v>
          </cell>
          <cell r="C283">
            <v>0</v>
          </cell>
        </row>
        <row r="284">
          <cell r="A284">
            <v>2020502</v>
          </cell>
          <cell r="B284" t="str">
            <v>      招待活动</v>
          </cell>
          <cell r="C284">
            <v>0</v>
          </cell>
        </row>
        <row r="285">
          <cell r="A285">
            <v>2020503</v>
          </cell>
          <cell r="B285" t="str">
            <v>      在华国际会议</v>
          </cell>
          <cell r="C285">
            <v>0</v>
          </cell>
        </row>
        <row r="286">
          <cell r="A286">
            <v>2020599</v>
          </cell>
          <cell r="B286" t="str">
            <v>      其他对外合作与交流支出</v>
          </cell>
          <cell r="C286">
            <v>0</v>
          </cell>
        </row>
        <row r="287">
          <cell r="A287">
            <v>20206</v>
          </cell>
          <cell r="B287" t="str">
            <v>    对外宣传（款）</v>
          </cell>
          <cell r="C287">
            <v>0</v>
          </cell>
        </row>
        <row r="288">
          <cell r="A288">
            <v>2020601</v>
          </cell>
          <cell r="B288" t="str">
            <v>      对外宣传（项）</v>
          </cell>
          <cell r="C288">
            <v>0</v>
          </cell>
        </row>
        <row r="289">
          <cell r="A289">
            <v>20207</v>
          </cell>
          <cell r="B289" t="str">
            <v>    边界勘界联检</v>
          </cell>
          <cell r="C289">
            <v>0</v>
          </cell>
        </row>
        <row r="290">
          <cell r="A290">
            <v>2020701</v>
          </cell>
          <cell r="B290" t="str">
            <v>      边界勘界</v>
          </cell>
          <cell r="C290">
            <v>0</v>
          </cell>
        </row>
        <row r="291">
          <cell r="A291">
            <v>2020702</v>
          </cell>
          <cell r="B291" t="str">
            <v>      边界联检</v>
          </cell>
          <cell r="C291">
            <v>0</v>
          </cell>
        </row>
        <row r="292">
          <cell r="A292">
            <v>2020703</v>
          </cell>
          <cell r="B292" t="str">
            <v>      边界界桩维护</v>
          </cell>
          <cell r="C292">
            <v>0</v>
          </cell>
        </row>
        <row r="293">
          <cell r="A293">
            <v>2020799</v>
          </cell>
          <cell r="B293" t="str">
            <v>      其他支出</v>
          </cell>
          <cell r="C293">
            <v>0</v>
          </cell>
        </row>
        <row r="294">
          <cell r="A294">
            <v>20299</v>
          </cell>
          <cell r="B294" t="str">
            <v>    其他外交支出（款）</v>
          </cell>
          <cell r="C294">
            <v>0</v>
          </cell>
        </row>
        <row r="295">
          <cell r="A295">
            <v>2029901</v>
          </cell>
          <cell r="B295" t="str">
            <v>      其他外交支出(项)</v>
          </cell>
          <cell r="C295">
            <v>0</v>
          </cell>
        </row>
        <row r="296">
          <cell r="A296">
            <v>203</v>
          </cell>
          <cell r="B296" t="str">
            <v>  国防支出</v>
          </cell>
          <cell r="C296">
            <v>263</v>
          </cell>
        </row>
        <row r="297">
          <cell r="A297">
            <v>20301</v>
          </cell>
          <cell r="B297" t="str">
            <v>    现役部队（款）</v>
          </cell>
          <cell r="C297">
            <v>0</v>
          </cell>
        </row>
        <row r="298">
          <cell r="A298">
            <v>2030101</v>
          </cell>
          <cell r="B298" t="str">
            <v>      现役部队（项）</v>
          </cell>
          <cell r="C298">
            <v>0</v>
          </cell>
        </row>
        <row r="299">
          <cell r="A299">
            <v>20304</v>
          </cell>
          <cell r="B299" t="str">
            <v>    国防科研事业(款)</v>
          </cell>
          <cell r="C299">
            <v>0</v>
          </cell>
        </row>
        <row r="300">
          <cell r="A300">
            <v>2030401</v>
          </cell>
          <cell r="B300" t="str">
            <v>      国防科研事业（项）</v>
          </cell>
          <cell r="C300">
            <v>0</v>
          </cell>
        </row>
        <row r="301">
          <cell r="A301">
            <v>20305</v>
          </cell>
          <cell r="B301" t="str">
            <v>    专项工程（款）</v>
          </cell>
          <cell r="C301">
            <v>0</v>
          </cell>
        </row>
        <row r="302">
          <cell r="A302">
            <v>2030501</v>
          </cell>
          <cell r="B302" t="str">
            <v>      专项工程（项）</v>
          </cell>
          <cell r="C302">
            <v>0</v>
          </cell>
        </row>
        <row r="303">
          <cell r="A303">
            <v>20306</v>
          </cell>
          <cell r="B303" t="str">
            <v>    国防动员</v>
          </cell>
          <cell r="C303">
            <v>26</v>
          </cell>
        </row>
        <row r="304">
          <cell r="A304">
            <v>2030601</v>
          </cell>
          <cell r="B304" t="str">
            <v>      兵役征集</v>
          </cell>
          <cell r="C304">
            <v>18</v>
          </cell>
        </row>
        <row r="305">
          <cell r="A305">
            <v>2030602</v>
          </cell>
          <cell r="B305" t="str">
            <v>      经济动员</v>
          </cell>
          <cell r="C305">
            <v>0</v>
          </cell>
        </row>
        <row r="306">
          <cell r="A306">
            <v>2030603</v>
          </cell>
          <cell r="B306" t="str">
            <v>      人民防空</v>
          </cell>
          <cell r="C306">
            <v>0</v>
          </cell>
        </row>
        <row r="307">
          <cell r="A307">
            <v>2030604</v>
          </cell>
          <cell r="B307" t="str">
            <v>      交通战备</v>
          </cell>
          <cell r="C307">
            <v>0</v>
          </cell>
        </row>
        <row r="308">
          <cell r="A308">
            <v>2030605</v>
          </cell>
          <cell r="B308" t="str">
            <v>      国防教育</v>
          </cell>
          <cell r="C308">
            <v>5</v>
          </cell>
        </row>
        <row r="309">
          <cell r="A309">
            <v>2030606</v>
          </cell>
          <cell r="B309" t="str">
            <v>      预备役部队</v>
          </cell>
          <cell r="C309">
            <v>0</v>
          </cell>
        </row>
        <row r="310">
          <cell r="A310">
            <v>2030607</v>
          </cell>
          <cell r="B310" t="str">
            <v>      民兵</v>
          </cell>
          <cell r="C310">
            <v>0</v>
          </cell>
        </row>
        <row r="311">
          <cell r="A311">
            <v>2030699</v>
          </cell>
          <cell r="B311" t="str">
            <v>      其他国防动员支出</v>
          </cell>
          <cell r="C311">
            <v>3</v>
          </cell>
        </row>
        <row r="312">
          <cell r="A312">
            <v>20399</v>
          </cell>
          <cell r="B312" t="str">
            <v>    其他国防支出（款）</v>
          </cell>
          <cell r="C312">
            <v>237</v>
          </cell>
        </row>
        <row r="313">
          <cell r="A313">
            <v>2039901</v>
          </cell>
          <cell r="B313" t="str">
            <v>      其他国防支出(项)</v>
          </cell>
          <cell r="C313">
            <v>237</v>
          </cell>
        </row>
        <row r="314">
          <cell r="A314">
            <v>204</v>
          </cell>
          <cell r="B314" t="str">
            <v>  公共安全支出</v>
          </cell>
          <cell r="C314">
            <v>11957</v>
          </cell>
        </row>
        <row r="315">
          <cell r="A315">
            <v>20401</v>
          </cell>
          <cell r="B315" t="str">
            <v>    武装警察</v>
          </cell>
          <cell r="C315">
            <v>1211</v>
          </cell>
        </row>
        <row r="316">
          <cell r="A316">
            <v>2040101</v>
          </cell>
          <cell r="B316" t="str">
            <v>      内卫</v>
          </cell>
          <cell r="C316">
            <v>17</v>
          </cell>
        </row>
        <row r="317">
          <cell r="A317">
            <v>2040102</v>
          </cell>
          <cell r="B317" t="str">
            <v>      边防</v>
          </cell>
          <cell r="C317">
            <v>735</v>
          </cell>
        </row>
        <row r="318">
          <cell r="A318">
            <v>2040103</v>
          </cell>
          <cell r="B318" t="str">
            <v>      消防</v>
          </cell>
          <cell r="C318">
            <v>459</v>
          </cell>
        </row>
        <row r="319">
          <cell r="A319">
            <v>2040104</v>
          </cell>
          <cell r="B319" t="str">
            <v>      警卫</v>
          </cell>
          <cell r="C319">
            <v>0</v>
          </cell>
        </row>
        <row r="320">
          <cell r="A320">
            <v>2040105</v>
          </cell>
          <cell r="B320" t="str">
            <v>      黄金</v>
          </cell>
          <cell r="C320">
            <v>0</v>
          </cell>
        </row>
        <row r="321">
          <cell r="A321">
            <v>2040106</v>
          </cell>
          <cell r="B321" t="str">
            <v>      森林</v>
          </cell>
          <cell r="C321">
            <v>0</v>
          </cell>
        </row>
        <row r="322">
          <cell r="A322">
            <v>2040107</v>
          </cell>
          <cell r="B322" t="str">
            <v>      水电</v>
          </cell>
          <cell r="C322">
            <v>0</v>
          </cell>
        </row>
        <row r="323">
          <cell r="A323">
            <v>2040108</v>
          </cell>
          <cell r="B323" t="str">
            <v>      交通</v>
          </cell>
          <cell r="C323">
            <v>0</v>
          </cell>
        </row>
        <row r="324">
          <cell r="A324">
            <v>2040199</v>
          </cell>
          <cell r="B324" t="str">
            <v>      其他武装警察支出</v>
          </cell>
          <cell r="C324">
            <v>0</v>
          </cell>
        </row>
        <row r="325">
          <cell r="A325">
            <v>20402</v>
          </cell>
          <cell r="B325" t="str">
            <v>    公安</v>
          </cell>
          <cell r="C325">
            <v>9211</v>
          </cell>
        </row>
        <row r="326">
          <cell r="A326">
            <v>2040201</v>
          </cell>
          <cell r="B326" t="str">
            <v>      行政运行</v>
          </cell>
          <cell r="C326">
            <v>2714</v>
          </cell>
        </row>
        <row r="327">
          <cell r="A327">
            <v>2040202</v>
          </cell>
          <cell r="B327" t="str">
            <v>      一般行政管理事务</v>
          </cell>
          <cell r="C327">
            <v>736</v>
          </cell>
        </row>
        <row r="328">
          <cell r="A328">
            <v>2040203</v>
          </cell>
          <cell r="B328" t="str">
            <v>      机关服务</v>
          </cell>
          <cell r="C328">
            <v>0</v>
          </cell>
        </row>
        <row r="329">
          <cell r="A329">
            <v>2040204</v>
          </cell>
          <cell r="B329" t="str">
            <v>      治安管理</v>
          </cell>
          <cell r="C329">
            <v>431</v>
          </cell>
        </row>
        <row r="330">
          <cell r="A330">
            <v>2040205</v>
          </cell>
          <cell r="B330" t="str">
            <v>      国内安全保卫</v>
          </cell>
          <cell r="C330">
            <v>49</v>
          </cell>
        </row>
        <row r="331">
          <cell r="A331">
            <v>2040206</v>
          </cell>
          <cell r="B331" t="str">
            <v>      刑事侦查</v>
          </cell>
          <cell r="C331">
            <v>60</v>
          </cell>
        </row>
        <row r="332">
          <cell r="A332">
            <v>2040207</v>
          </cell>
          <cell r="B332" t="str">
            <v>      经济犯罪侦查</v>
          </cell>
          <cell r="C332">
            <v>35</v>
          </cell>
        </row>
        <row r="333">
          <cell r="A333">
            <v>2040208</v>
          </cell>
          <cell r="B333" t="str">
            <v>      出入境管理</v>
          </cell>
          <cell r="C333">
            <v>93</v>
          </cell>
        </row>
        <row r="334">
          <cell r="A334">
            <v>2040209</v>
          </cell>
          <cell r="B334" t="str">
            <v>      行动技术管理</v>
          </cell>
          <cell r="C334">
            <v>0</v>
          </cell>
        </row>
        <row r="335">
          <cell r="A335">
            <v>2040210</v>
          </cell>
          <cell r="B335" t="str">
            <v>      防范和处理邪教犯罪</v>
          </cell>
          <cell r="C335">
            <v>10</v>
          </cell>
        </row>
        <row r="336">
          <cell r="A336">
            <v>2040211</v>
          </cell>
          <cell r="B336" t="str">
            <v>      禁毒管理</v>
          </cell>
          <cell r="C336">
            <v>1877</v>
          </cell>
        </row>
        <row r="337">
          <cell r="A337">
            <v>2040212</v>
          </cell>
          <cell r="B337" t="str">
            <v>      道路交通管理</v>
          </cell>
          <cell r="C337">
            <v>458</v>
          </cell>
        </row>
        <row r="338">
          <cell r="A338">
            <v>2040213</v>
          </cell>
          <cell r="B338" t="str">
            <v>      网络侦控管理</v>
          </cell>
          <cell r="C338">
            <v>0</v>
          </cell>
        </row>
        <row r="339">
          <cell r="A339">
            <v>2040214</v>
          </cell>
          <cell r="B339" t="str">
            <v>      反恐怖</v>
          </cell>
          <cell r="C339">
            <v>335</v>
          </cell>
        </row>
        <row r="340">
          <cell r="A340">
            <v>2040215</v>
          </cell>
          <cell r="B340" t="str">
            <v>      居民身份证管理</v>
          </cell>
          <cell r="C340">
            <v>10</v>
          </cell>
        </row>
        <row r="341">
          <cell r="A341">
            <v>2040216</v>
          </cell>
          <cell r="B341" t="str">
            <v>      网络运行及维护</v>
          </cell>
          <cell r="C341">
            <v>0</v>
          </cell>
        </row>
        <row r="342">
          <cell r="A342">
            <v>2040217</v>
          </cell>
          <cell r="B342" t="str">
            <v>      拘押收教场所管理</v>
          </cell>
          <cell r="C342">
            <v>511</v>
          </cell>
        </row>
        <row r="343">
          <cell r="A343">
            <v>2040218</v>
          </cell>
          <cell r="B343" t="str">
            <v>      警犬繁育及训养</v>
          </cell>
          <cell r="C343">
            <v>0</v>
          </cell>
        </row>
        <row r="344">
          <cell r="A344">
            <v>2040219</v>
          </cell>
          <cell r="B344" t="str">
            <v>      信息化建设</v>
          </cell>
          <cell r="C344">
            <v>128</v>
          </cell>
        </row>
        <row r="345">
          <cell r="A345">
            <v>2040250</v>
          </cell>
          <cell r="B345" t="str">
            <v>      事业运行</v>
          </cell>
          <cell r="C345">
            <v>69</v>
          </cell>
        </row>
        <row r="346">
          <cell r="A346">
            <v>2040299</v>
          </cell>
          <cell r="B346" t="str">
            <v>      其他公安支出</v>
          </cell>
          <cell r="C346">
            <v>1695</v>
          </cell>
        </row>
        <row r="347">
          <cell r="A347">
            <v>20403</v>
          </cell>
          <cell r="B347" t="str">
            <v>    国家安全</v>
          </cell>
          <cell r="C347">
            <v>5</v>
          </cell>
        </row>
        <row r="348">
          <cell r="A348">
            <v>2040301</v>
          </cell>
          <cell r="B348" t="str">
            <v>      行政运行</v>
          </cell>
          <cell r="C348">
            <v>0</v>
          </cell>
        </row>
        <row r="349">
          <cell r="A349">
            <v>2040302</v>
          </cell>
          <cell r="B349" t="str">
            <v>      一般行政管理事务</v>
          </cell>
          <cell r="C349">
            <v>5</v>
          </cell>
        </row>
        <row r="350">
          <cell r="A350">
            <v>2040303</v>
          </cell>
          <cell r="B350" t="str">
            <v>      机关服务</v>
          </cell>
          <cell r="C350">
            <v>0</v>
          </cell>
        </row>
        <row r="351">
          <cell r="A351">
            <v>2040304</v>
          </cell>
          <cell r="B351" t="str">
            <v>      安全业务</v>
          </cell>
          <cell r="C351">
            <v>0</v>
          </cell>
        </row>
        <row r="352">
          <cell r="A352">
            <v>2040350</v>
          </cell>
          <cell r="B352" t="str">
            <v>      事业运行</v>
          </cell>
          <cell r="C352">
            <v>0</v>
          </cell>
        </row>
        <row r="353">
          <cell r="A353">
            <v>2040399</v>
          </cell>
          <cell r="B353" t="str">
            <v>      其他国家安全支出</v>
          </cell>
          <cell r="C353">
            <v>0</v>
          </cell>
        </row>
        <row r="354">
          <cell r="A354">
            <v>20404</v>
          </cell>
          <cell r="B354" t="str">
            <v>    检察</v>
          </cell>
          <cell r="C354">
            <v>573</v>
          </cell>
        </row>
        <row r="355">
          <cell r="A355">
            <v>2040401</v>
          </cell>
          <cell r="B355" t="str">
            <v>      行政运行</v>
          </cell>
          <cell r="C355">
            <v>326</v>
          </cell>
        </row>
        <row r="356">
          <cell r="A356">
            <v>2040402</v>
          </cell>
          <cell r="B356" t="str">
            <v>      一般行政管理事务</v>
          </cell>
          <cell r="C356">
            <v>1</v>
          </cell>
        </row>
        <row r="357">
          <cell r="A357">
            <v>2040403</v>
          </cell>
          <cell r="B357" t="str">
            <v>      机关服务</v>
          </cell>
          <cell r="C357">
            <v>0</v>
          </cell>
        </row>
        <row r="358">
          <cell r="A358">
            <v>2040404</v>
          </cell>
          <cell r="B358" t="str">
            <v>      查办和预防职务犯罪</v>
          </cell>
          <cell r="C358">
            <v>0</v>
          </cell>
        </row>
        <row r="359">
          <cell r="A359">
            <v>2040405</v>
          </cell>
          <cell r="B359" t="str">
            <v>      公诉和审判监督</v>
          </cell>
          <cell r="C359">
            <v>0</v>
          </cell>
        </row>
        <row r="360">
          <cell r="A360">
            <v>2040406</v>
          </cell>
          <cell r="B360" t="str">
            <v>      侦查监督</v>
          </cell>
          <cell r="C360">
            <v>0</v>
          </cell>
        </row>
        <row r="361">
          <cell r="A361">
            <v>2040407</v>
          </cell>
          <cell r="B361" t="str">
            <v>      执行监督</v>
          </cell>
          <cell r="C361">
            <v>0</v>
          </cell>
        </row>
        <row r="362">
          <cell r="A362">
            <v>2040408</v>
          </cell>
          <cell r="B362" t="str">
            <v>      控告申诉</v>
          </cell>
          <cell r="C362">
            <v>0</v>
          </cell>
        </row>
        <row r="363">
          <cell r="A363">
            <v>2040409</v>
          </cell>
          <cell r="B363" t="str">
            <v>      “两房”建设</v>
          </cell>
          <cell r="C363">
            <v>0</v>
          </cell>
        </row>
        <row r="364">
          <cell r="A364">
            <v>2040450</v>
          </cell>
          <cell r="B364" t="str">
            <v>      事业运行</v>
          </cell>
          <cell r="C364">
            <v>0</v>
          </cell>
        </row>
        <row r="365">
          <cell r="A365">
            <v>2040499</v>
          </cell>
          <cell r="B365" t="str">
            <v>      其他检察支出</v>
          </cell>
          <cell r="C365">
            <v>246</v>
          </cell>
        </row>
        <row r="366">
          <cell r="A366">
            <v>20405</v>
          </cell>
          <cell r="B366" t="str">
            <v>    法院</v>
          </cell>
          <cell r="C366">
            <v>598</v>
          </cell>
        </row>
        <row r="367">
          <cell r="A367">
            <v>2040501</v>
          </cell>
          <cell r="B367" t="str">
            <v>      行政运行</v>
          </cell>
          <cell r="C367">
            <v>349</v>
          </cell>
        </row>
        <row r="368">
          <cell r="A368">
            <v>2040502</v>
          </cell>
          <cell r="B368" t="str">
            <v>      一般行政管理事务</v>
          </cell>
          <cell r="C368">
            <v>2</v>
          </cell>
        </row>
        <row r="369">
          <cell r="A369">
            <v>2040503</v>
          </cell>
          <cell r="B369" t="str">
            <v>      机关服务</v>
          </cell>
          <cell r="C369">
            <v>0</v>
          </cell>
        </row>
        <row r="370">
          <cell r="A370">
            <v>2040504</v>
          </cell>
          <cell r="B370" t="str">
            <v>      案件审判</v>
          </cell>
          <cell r="C370">
            <v>0</v>
          </cell>
        </row>
        <row r="371">
          <cell r="A371">
            <v>2040505</v>
          </cell>
          <cell r="B371" t="str">
            <v>      案件执行</v>
          </cell>
          <cell r="C371">
            <v>0</v>
          </cell>
        </row>
        <row r="372">
          <cell r="A372">
            <v>2040506</v>
          </cell>
          <cell r="B372" t="str">
            <v>      “两庭”建设</v>
          </cell>
          <cell r="C372">
            <v>60</v>
          </cell>
        </row>
        <row r="373">
          <cell r="A373">
            <v>2040550</v>
          </cell>
          <cell r="B373" t="str">
            <v>      事业运行</v>
          </cell>
          <cell r="C373">
            <v>0</v>
          </cell>
        </row>
        <row r="374">
          <cell r="A374">
            <v>2040599</v>
          </cell>
          <cell r="B374" t="str">
            <v>      其他法院支出</v>
          </cell>
          <cell r="C374">
            <v>187</v>
          </cell>
        </row>
        <row r="375">
          <cell r="A375">
            <v>20406</v>
          </cell>
          <cell r="B375" t="str">
            <v>    司法</v>
          </cell>
          <cell r="C375">
            <v>359</v>
          </cell>
        </row>
        <row r="376">
          <cell r="A376">
            <v>2040601</v>
          </cell>
          <cell r="B376" t="str">
            <v>      行政运行</v>
          </cell>
          <cell r="C376">
            <v>216</v>
          </cell>
        </row>
        <row r="377">
          <cell r="A377">
            <v>2040602</v>
          </cell>
          <cell r="B377" t="str">
            <v>      一般行政管理事务</v>
          </cell>
          <cell r="C377">
            <v>0</v>
          </cell>
        </row>
        <row r="378">
          <cell r="A378">
            <v>2040603</v>
          </cell>
          <cell r="B378" t="str">
            <v>      机关服务</v>
          </cell>
          <cell r="C378">
            <v>0</v>
          </cell>
        </row>
        <row r="379">
          <cell r="A379">
            <v>2040604</v>
          </cell>
          <cell r="B379" t="str">
            <v>      基层司法业务</v>
          </cell>
          <cell r="C379">
            <v>43</v>
          </cell>
        </row>
        <row r="380">
          <cell r="A380">
            <v>2040605</v>
          </cell>
          <cell r="B380" t="str">
            <v>      普法宣传</v>
          </cell>
          <cell r="C380">
            <v>39</v>
          </cell>
        </row>
        <row r="381">
          <cell r="A381">
            <v>2040606</v>
          </cell>
          <cell r="B381" t="str">
            <v>      律师公证管理</v>
          </cell>
          <cell r="C381">
            <v>0</v>
          </cell>
        </row>
        <row r="382">
          <cell r="A382">
            <v>2040607</v>
          </cell>
          <cell r="B382" t="str">
            <v>      法律援助</v>
          </cell>
          <cell r="C382">
            <v>26</v>
          </cell>
        </row>
        <row r="383">
          <cell r="A383">
            <v>2040608</v>
          </cell>
          <cell r="B383" t="str">
            <v>      司法统一考试</v>
          </cell>
          <cell r="C383">
            <v>0</v>
          </cell>
        </row>
        <row r="384">
          <cell r="A384">
            <v>2040609</v>
          </cell>
          <cell r="B384" t="str">
            <v>      仲裁</v>
          </cell>
          <cell r="C384">
            <v>0</v>
          </cell>
        </row>
        <row r="385">
          <cell r="A385">
            <v>2040650</v>
          </cell>
          <cell r="B385" t="str">
            <v>      事业运行</v>
          </cell>
          <cell r="C385">
            <v>0</v>
          </cell>
        </row>
        <row r="386">
          <cell r="A386">
            <v>2040699</v>
          </cell>
          <cell r="B386" t="str">
            <v>      其他司法支出</v>
          </cell>
          <cell r="C386">
            <v>35</v>
          </cell>
        </row>
        <row r="387">
          <cell r="A387">
            <v>20407</v>
          </cell>
          <cell r="B387" t="str">
            <v>    监狱</v>
          </cell>
          <cell r="C387">
            <v>0</v>
          </cell>
        </row>
        <row r="388">
          <cell r="A388">
            <v>2040701</v>
          </cell>
          <cell r="B388" t="str">
            <v>      行政运行</v>
          </cell>
          <cell r="C388">
            <v>0</v>
          </cell>
        </row>
        <row r="389">
          <cell r="A389">
            <v>2040702</v>
          </cell>
          <cell r="B389" t="str">
            <v>      一般行政管理事务</v>
          </cell>
          <cell r="C389">
            <v>0</v>
          </cell>
        </row>
        <row r="390">
          <cell r="A390">
            <v>2040703</v>
          </cell>
          <cell r="B390" t="str">
            <v>      机关服务</v>
          </cell>
          <cell r="C390">
            <v>0</v>
          </cell>
        </row>
        <row r="391">
          <cell r="A391">
            <v>2040704</v>
          </cell>
          <cell r="B391" t="str">
            <v>      犯人生活</v>
          </cell>
          <cell r="C391">
            <v>0</v>
          </cell>
        </row>
        <row r="392">
          <cell r="A392">
            <v>2040705</v>
          </cell>
          <cell r="B392" t="str">
            <v>      犯人改造</v>
          </cell>
          <cell r="C392">
            <v>0</v>
          </cell>
        </row>
        <row r="393">
          <cell r="A393">
            <v>2040706</v>
          </cell>
          <cell r="B393" t="str">
            <v>      狱政设施建设</v>
          </cell>
          <cell r="C393">
            <v>0</v>
          </cell>
        </row>
        <row r="394">
          <cell r="A394">
            <v>2040750</v>
          </cell>
          <cell r="B394" t="str">
            <v>      事业运行</v>
          </cell>
          <cell r="C394">
            <v>0</v>
          </cell>
        </row>
        <row r="395">
          <cell r="A395">
            <v>2040799</v>
          </cell>
          <cell r="B395" t="str">
            <v>      其他监狱支出</v>
          </cell>
          <cell r="C395">
            <v>0</v>
          </cell>
        </row>
        <row r="396">
          <cell r="A396">
            <v>20408</v>
          </cell>
          <cell r="B396" t="str">
            <v>    强制隔离戒毒</v>
          </cell>
          <cell r="C396">
            <v>0</v>
          </cell>
        </row>
        <row r="397">
          <cell r="A397">
            <v>2040801</v>
          </cell>
          <cell r="B397" t="str">
            <v>      行政运行</v>
          </cell>
          <cell r="C397">
            <v>0</v>
          </cell>
        </row>
        <row r="398">
          <cell r="A398">
            <v>2040802</v>
          </cell>
          <cell r="B398" t="str">
            <v>      一般行政管理事务</v>
          </cell>
          <cell r="C398">
            <v>0</v>
          </cell>
        </row>
        <row r="399">
          <cell r="A399">
            <v>2040803</v>
          </cell>
          <cell r="B399" t="str">
            <v>      机关服务</v>
          </cell>
          <cell r="C399">
            <v>0</v>
          </cell>
        </row>
        <row r="400">
          <cell r="A400">
            <v>2040804</v>
          </cell>
          <cell r="B400" t="str">
            <v>      强制隔离戒毒人员生活</v>
          </cell>
          <cell r="C400">
            <v>0</v>
          </cell>
        </row>
        <row r="401">
          <cell r="A401">
            <v>2040805</v>
          </cell>
          <cell r="B401" t="str">
            <v>      强制隔离戒毒人员教育</v>
          </cell>
          <cell r="C401">
            <v>0</v>
          </cell>
        </row>
        <row r="402">
          <cell r="A402">
            <v>2040806</v>
          </cell>
          <cell r="B402" t="str">
            <v>      所政设施建设</v>
          </cell>
          <cell r="C402">
            <v>0</v>
          </cell>
        </row>
        <row r="403">
          <cell r="A403">
            <v>2040850</v>
          </cell>
          <cell r="B403" t="str">
            <v>      事业运行</v>
          </cell>
          <cell r="C403">
            <v>0</v>
          </cell>
        </row>
        <row r="404">
          <cell r="A404">
            <v>2040899</v>
          </cell>
          <cell r="B404" t="str">
            <v>      其他强制隔离戒毒支出</v>
          </cell>
          <cell r="C404">
            <v>0</v>
          </cell>
        </row>
        <row r="405">
          <cell r="A405">
            <v>20409</v>
          </cell>
          <cell r="B405" t="str">
            <v>    国家保密</v>
          </cell>
          <cell r="C405">
            <v>0</v>
          </cell>
        </row>
        <row r="406">
          <cell r="A406">
            <v>2040901</v>
          </cell>
          <cell r="B406" t="str">
            <v>      行政运行</v>
          </cell>
          <cell r="C406">
            <v>0</v>
          </cell>
        </row>
        <row r="407">
          <cell r="A407">
            <v>2040902</v>
          </cell>
          <cell r="B407" t="str">
            <v>      一般行政管理事务</v>
          </cell>
          <cell r="C407">
            <v>0</v>
          </cell>
        </row>
        <row r="408">
          <cell r="A408">
            <v>2040903</v>
          </cell>
          <cell r="B408" t="str">
            <v>      机关服务</v>
          </cell>
          <cell r="C408">
            <v>0</v>
          </cell>
        </row>
        <row r="409">
          <cell r="A409">
            <v>2040904</v>
          </cell>
          <cell r="B409" t="str">
            <v>      保密技术</v>
          </cell>
          <cell r="C409">
            <v>0</v>
          </cell>
        </row>
        <row r="410">
          <cell r="A410">
            <v>2040905</v>
          </cell>
          <cell r="B410" t="str">
            <v>      保密管理</v>
          </cell>
          <cell r="C410">
            <v>0</v>
          </cell>
        </row>
        <row r="411">
          <cell r="A411">
            <v>2040950</v>
          </cell>
          <cell r="B411" t="str">
            <v>      事业运行</v>
          </cell>
          <cell r="C411">
            <v>0</v>
          </cell>
        </row>
        <row r="412">
          <cell r="A412">
            <v>2040999</v>
          </cell>
          <cell r="B412" t="str">
            <v>      其他国家保密支出</v>
          </cell>
          <cell r="C412">
            <v>0</v>
          </cell>
        </row>
        <row r="413">
          <cell r="A413">
            <v>20410</v>
          </cell>
          <cell r="B413" t="str">
            <v>    缉私警察</v>
          </cell>
          <cell r="C413">
            <v>0</v>
          </cell>
        </row>
        <row r="414">
          <cell r="A414">
            <v>2041001</v>
          </cell>
          <cell r="B414" t="str">
            <v>      行政运行</v>
          </cell>
          <cell r="C414">
            <v>0</v>
          </cell>
        </row>
        <row r="415">
          <cell r="A415">
            <v>2041002</v>
          </cell>
          <cell r="B415" t="str">
            <v>      一般行政管理事务</v>
          </cell>
          <cell r="C415">
            <v>0</v>
          </cell>
        </row>
        <row r="416">
          <cell r="A416">
            <v>2041003</v>
          </cell>
          <cell r="B416" t="str">
            <v>      专项缉私活动支出</v>
          </cell>
          <cell r="C416">
            <v>0</v>
          </cell>
        </row>
        <row r="417">
          <cell r="A417">
            <v>2041004</v>
          </cell>
          <cell r="B417" t="str">
            <v>      缉私情报</v>
          </cell>
          <cell r="C417">
            <v>0</v>
          </cell>
        </row>
        <row r="418">
          <cell r="A418">
            <v>2041005</v>
          </cell>
          <cell r="B418" t="str">
            <v>      禁毒及缉毒</v>
          </cell>
          <cell r="C418">
            <v>0</v>
          </cell>
        </row>
        <row r="419">
          <cell r="A419">
            <v>2041006</v>
          </cell>
          <cell r="B419" t="str">
            <v>      网络运行及维护</v>
          </cell>
          <cell r="C419">
            <v>0</v>
          </cell>
        </row>
        <row r="420">
          <cell r="A420">
            <v>2041099</v>
          </cell>
          <cell r="B420" t="str">
            <v>      其他缉私警察支出</v>
          </cell>
          <cell r="C420">
            <v>0</v>
          </cell>
        </row>
        <row r="421">
          <cell r="A421">
            <v>20499</v>
          </cell>
          <cell r="B421" t="str">
            <v>    其他公共安全支出（款）</v>
          </cell>
          <cell r="C421">
            <v>0</v>
          </cell>
        </row>
        <row r="422">
          <cell r="A422">
            <v>2049901</v>
          </cell>
          <cell r="B422" t="str">
            <v>      其他公共安全支出(项)</v>
          </cell>
          <cell r="C422">
            <v>0</v>
          </cell>
        </row>
        <row r="423">
          <cell r="A423">
            <v>2049902</v>
          </cell>
          <cell r="B423" t="str">
            <v>      其他消防</v>
          </cell>
          <cell r="C423">
            <v>0</v>
          </cell>
        </row>
        <row r="424">
          <cell r="A424">
            <v>205</v>
          </cell>
          <cell r="B424" t="str">
            <v>  教育支出</v>
          </cell>
          <cell r="C424">
            <v>36260</v>
          </cell>
        </row>
        <row r="425">
          <cell r="A425">
            <v>20501</v>
          </cell>
          <cell r="B425" t="str">
            <v>    教育管理事务</v>
          </cell>
          <cell r="C425">
            <v>346</v>
          </cell>
        </row>
        <row r="426">
          <cell r="A426">
            <v>2050101</v>
          </cell>
          <cell r="B426" t="str">
            <v>      行政运行</v>
          </cell>
          <cell r="C426">
            <v>200</v>
          </cell>
        </row>
        <row r="427">
          <cell r="A427">
            <v>2050102</v>
          </cell>
          <cell r="B427" t="str">
            <v>      一般行政管理事务</v>
          </cell>
          <cell r="C427">
            <v>5</v>
          </cell>
        </row>
        <row r="428">
          <cell r="A428">
            <v>2050103</v>
          </cell>
          <cell r="B428" t="str">
            <v>      机关服务</v>
          </cell>
          <cell r="C428">
            <v>0</v>
          </cell>
        </row>
        <row r="429">
          <cell r="A429">
            <v>2050199</v>
          </cell>
          <cell r="B429" t="str">
            <v>      其他教育管理事务支出</v>
          </cell>
          <cell r="C429">
            <v>141</v>
          </cell>
        </row>
        <row r="430">
          <cell r="A430">
            <v>20502</v>
          </cell>
          <cell r="B430" t="str">
            <v>    普通教育</v>
          </cell>
          <cell r="C430">
            <v>30646</v>
          </cell>
        </row>
        <row r="431">
          <cell r="A431">
            <v>2050201</v>
          </cell>
          <cell r="B431" t="str">
            <v>      学前教育</v>
          </cell>
          <cell r="C431">
            <v>682</v>
          </cell>
        </row>
        <row r="432">
          <cell r="A432">
            <v>2050202</v>
          </cell>
          <cell r="B432" t="str">
            <v>      小学教育</v>
          </cell>
          <cell r="C432">
            <v>16893</v>
          </cell>
        </row>
        <row r="433">
          <cell r="A433">
            <v>2050203</v>
          </cell>
          <cell r="B433" t="str">
            <v>      初中教育</v>
          </cell>
          <cell r="C433">
            <v>9076</v>
          </cell>
        </row>
        <row r="434">
          <cell r="A434">
            <v>2050204</v>
          </cell>
          <cell r="B434" t="str">
            <v>      高中教育</v>
          </cell>
          <cell r="C434">
            <v>1156</v>
          </cell>
        </row>
        <row r="435">
          <cell r="A435">
            <v>2050205</v>
          </cell>
          <cell r="B435" t="str">
            <v>      高等教育</v>
          </cell>
          <cell r="C435">
            <v>25</v>
          </cell>
        </row>
        <row r="436">
          <cell r="A436">
            <v>2050206</v>
          </cell>
          <cell r="B436" t="str">
            <v>      化解农村义务教育债务支出</v>
          </cell>
          <cell r="C436">
            <v>0</v>
          </cell>
        </row>
        <row r="437">
          <cell r="A437">
            <v>2050299</v>
          </cell>
          <cell r="B437" t="str">
            <v>      其他普通教育支出</v>
          </cell>
          <cell r="C437">
            <v>2814</v>
          </cell>
        </row>
        <row r="438">
          <cell r="A438">
            <v>20503</v>
          </cell>
          <cell r="B438" t="str">
            <v>    职业教育</v>
          </cell>
          <cell r="C438">
            <v>1007</v>
          </cell>
        </row>
        <row r="439">
          <cell r="A439">
            <v>2050301</v>
          </cell>
          <cell r="B439" t="str">
            <v>      初等职业教育</v>
          </cell>
          <cell r="C439">
            <v>0</v>
          </cell>
        </row>
        <row r="440">
          <cell r="A440">
            <v>2050302</v>
          </cell>
          <cell r="B440" t="str">
            <v>      中专教育</v>
          </cell>
          <cell r="C440">
            <v>0</v>
          </cell>
        </row>
        <row r="441">
          <cell r="A441">
            <v>2050303</v>
          </cell>
          <cell r="B441" t="str">
            <v>      技校教育</v>
          </cell>
          <cell r="C441">
            <v>0</v>
          </cell>
        </row>
        <row r="442">
          <cell r="A442">
            <v>2050304</v>
          </cell>
          <cell r="B442" t="str">
            <v>      职业高中教育</v>
          </cell>
          <cell r="C442">
            <v>1007</v>
          </cell>
        </row>
        <row r="443">
          <cell r="A443">
            <v>2050305</v>
          </cell>
          <cell r="B443" t="str">
            <v>      高等职业教育</v>
          </cell>
          <cell r="C443">
            <v>0</v>
          </cell>
        </row>
        <row r="444">
          <cell r="A444">
            <v>2050399</v>
          </cell>
          <cell r="B444" t="str">
            <v>      其他职业教育支出</v>
          </cell>
          <cell r="C444">
            <v>0</v>
          </cell>
        </row>
        <row r="445">
          <cell r="A445">
            <v>20504</v>
          </cell>
          <cell r="B445" t="str">
            <v>    成人教育</v>
          </cell>
          <cell r="C445">
            <v>0</v>
          </cell>
        </row>
        <row r="446">
          <cell r="A446">
            <v>2050401</v>
          </cell>
          <cell r="B446" t="str">
            <v>      成人初等教育</v>
          </cell>
          <cell r="C446">
            <v>0</v>
          </cell>
        </row>
        <row r="447">
          <cell r="A447">
            <v>2050402</v>
          </cell>
          <cell r="B447" t="str">
            <v>      成人中等教育</v>
          </cell>
          <cell r="C447">
            <v>0</v>
          </cell>
        </row>
        <row r="448">
          <cell r="A448">
            <v>2050403</v>
          </cell>
          <cell r="B448" t="str">
            <v>      成人高等教育</v>
          </cell>
          <cell r="C448">
            <v>0</v>
          </cell>
        </row>
        <row r="449">
          <cell r="A449">
            <v>2050404</v>
          </cell>
          <cell r="B449" t="str">
            <v>      成人广播电视教育</v>
          </cell>
          <cell r="C449">
            <v>0</v>
          </cell>
        </row>
        <row r="450">
          <cell r="A450">
            <v>2050499</v>
          </cell>
          <cell r="B450" t="str">
            <v>      其他成人教育支出</v>
          </cell>
          <cell r="C450">
            <v>0</v>
          </cell>
        </row>
        <row r="451">
          <cell r="A451">
            <v>20505</v>
          </cell>
          <cell r="B451" t="str">
            <v>    广播电视教育</v>
          </cell>
          <cell r="C451">
            <v>0</v>
          </cell>
        </row>
        <row r="452">
          <cell r="A452">
            <v>2050501</v>
          </cell>
          <cell r="B452" t="str">
            <v>      广播电视学校</v>
          </cell>
          <cell r="C452">
            <v>0</v>
          </cell>
        </row>
        <row r="453">
          <cell r="A453">
            <v>2050502</v>
          </cell>
          <cell r="B453" t="str">
            <v>      教育电视台</v>
          </cell>
          <cell r="C453">
            <v>0</v>
          </cell>
        </row>
        <row r="454">
          <cell r="A454">
            <v>2050599</v>
          </cell>
          <cell r="B454" t="str">
            <v>      其他广播电视教育支出</v>
          </cell>
          <cell r="C454">
            <v>0</v>
          </cell>
        </row>
        <row r="455">
          <cell r="A455">
            <v>20506</v>
          </cell>
          <cell r="B455" t="str">
            <v>    留学教育</v>
          </cell>
          <cell r="C455">
            <v>0</v>
          </cell>
        </row>
        <row r="456">
          <cell r="A456">
            <v>2050601</v>
          </cell>
          <cell r="B456" t="str">
            <v>      出国留学教育</v>
          </cell>
          <cell r="C456">
            <v>0</v>
          </cell>
        </row>
        <row r="457">
          <cell r="A457">
            <v>2050602</v>
          </cell>
          <cell r="B457" t="str">
            <v>      来华留学教育</v>
          </cell>
          <cell r="C457">
            <v>0</v>
          </cell>
        </row>
        <row r="458">
          <cell r="A458">
            <v>2050699</v>
          </cell>
          <cell r="B458" t="str">
            <v>      其他留学教育支出</v>
          </cell>
          <cell r="C458">
            <v>0</v>
          </cell>
        </row>
        <row r="459">
          <cell r="A459">
            <v>20507</v>
          </cell>
          <cell r="B459" t="str">
            <v>    特殊教育</v>
          </cell>
          <cell r="C459">
            <v>17</v>
          </cell>
        </row>
        <row r="460">
          <cell r="A460">
            <v>2050701</v>
          </cell>
          <cell r="B460" t="str">
            <v>      特殊学校教育</v>
          </cell>
          <cell r="C460">
            <v>17</v>
          </cell>
        </row>
        <row r="461">
          <cell r="A461">
            <v>2050702</v>
          </cell>
          <cell r="B461" t="str">
            <v>      工读学校教育</v>
          </cell>
          <cell r="C461">
            <v>0</v>
          </cell>
        </row>
        <row r="462">
          <cell r="A462">
            <v>2050799</v>
          </cell>
          <cell r="B462" t="str">
            <v>      其他特殊教育支出</v>
          </cell>
          <cell r="C462">
            <v>0</v>
          </cell>
        </row>
        <row r="463">
          <cell r="A463">
            <v>20508</v>
          </cell>
          <cell r="B463" t="str">
            <v>    进修及培训</v>
          </cell>
          <cell r="C463">
            <v>1709</v>
          </cell>
        </row>
        <row r="464">
          <cell r="A464">
            <v>2050801</v>
          </cell>
          <cell r="B464" t="str">
            <v>      教师进修</v>
          </cell>
          <cell r="C464">
            <v>45</v>
          </cell>
        </row>
        <row r="465">
          <cell r="A465">
            <v>2050802</v>
          </cell>
          <cell r="B465" t="str">
            <v>      干部教育</v>
          </cell>
          <cell r="C465">
            <v>1664</v>
          </cell>
        </row>
        <row r="466">
          <cell r="A466">
            <v>2050803</v>
          </cell>
          <cell r="B466" t="str">
            <v>      培训支出</v>
          </cell>
          <cell r="C466">
            <v>0</v>
          </cell>
        </row>
        <row r="467">
          <cell r="A467">
            <v>2050804</v>
          </cell>
          <cell r="B467" t="str">
            <v>      退役士兵能力提升</v>
          </cell>
          <cell r="C467">
            <v>0</v>
          </cell>
        </row>
        <row r="468">
          <cell r="A468">
            <v>2050899</v>
          </cell>
          <cell r="B468" t="str">
            <v>      其他进修及培训</v>
          </cell>
          <cell r="C468">
            <v>0</v>
          </cell>
        </row>
        <row r="469">
          <cell r="A469">
            <v>20509</v>
          </cell>
          <cell r="B469" t="str">
            <v>    教育费附加安排的支出</v>
          </cell>
          <cell r="C469">
            <v>2535</v>
          </cell>
        </row>
        <row r="470">
          <cell r="A470">
            <v>2050901</v>
          </cell>
          <cell r="B470" t="str">
            <v>      农村中小学校舍建设</v>
          </cell>
          <cell r="C470">
            <v>1643</v>
          </cell>
        </row>
        <row r="471">
          <cell r="A471">
            <v>2050902</v>
          </cell>
          <cell r="B471" t="str">
            <v>      农村中小学教学设施</v>
          </cell>
          <cell r="C471">
            <v>92</v>
          </cell>
        </row>
        <row r="472">
          <cell r="A472">
            <v>2050903</v>
          </cell>
          <cell r="B472" t="str">
            <v>      城市中小学校舍建设</v>
          </cell>
          <cell r="C472">
            <v>0</v>
          </cell>
        </row>
        <row r="473">
          <cell r="A473">
            <v>2050904</v>
          </cell>
          <cell r="B473" t="str">
            <v>      城市中小学教学设施</v>
          </cell>
          <cell r="C473">
            <v>0</v>
          </cell>
        </row>
        <row r="474">
          <cell r="A474">
            <v>2050905</v>
          </cell>
          <cell r="B474" t="str">
            <v>      中等职业学校教学设施</v>
          </cell>
          <cell r="C474">
            <v>240</v>
          </cell>
        </row>
        <row r="475">
          <cell r="A475">
            <v>2050999</v>
          </cell>
          <cell r="B475" t="str">
            <v>      其他教育费附加安排的支出</v>
          </cell>
          <cell r="C475">
            <v>560</v>
          </cell>
        </row>
        <row r="476">
          <cell r="A476">
            <v>20599</v>
          </cell>
          <cell r="B476" t="str">
            <v>    其他教育支出（款）</v>
          </cell>
          <cell r="C476">
            <v>0</v>
          </cell>
        </row>
        <row r="477">
          <cell r="A477">
            <v>2059999</v>
          </cell>
          <cell r="B477" t="str">
            <v>      其他教育支出(项)</v>
          </cell>
          <cell r="C477">
            <v>0</v>
          </cell>
        </row>
        <row r="478">
          <cell r="A478">
            <v>206</v>
          </cell>
          <cell r="B478" t="str">
            <v>  科学技术支出</v>
          </cell>
          <cell r="C478">
            <v>727</v>
          </cell>
        </row>
        <row r="479">
          <cell r="A479">
            <v>20601</v>
          </cell>
          <cell r="B479" t="str">
            <v>    科学技术管理事务</v>
          </cell>
          <cell r="C479">
            <v>22</v>
          </cell>
        </row>
        <row r="480">
          <cell r="A480">
            <v>2060101</v>
          </cell>
          <cell r="B480" t="str">
            <v>      行政运行</v>
          </cell>
          <cell r="C480">
            <v>22</v>
          </cell>
        </row>
        <row r="481">
          <cell r="A481">
            <v>2060102</v>
          </cell>
          <cell r="B481" t="str">
            <v>      一般行政管理事务</v>
          </cell>
          <cell r="C481">
            <v>0</v>
          </cell>
        </row>
        <row r="482">
          <cell r="A482">
            <v>2060103</v>
          </cell>
          <cell r="B482" t="str">
            <v>      机关服务</v>
          </cell>
          <cell r="C482">
            <v>0</v>
          </cell>
        </row>
        <row r="483">
          <cell r="A483">
            <v>2060199</v>
          </cell>
          <cell r="B483" t="str">
            <v>      其他科学技术管理事务支出</v>
          </cell>
          <cell r="C483">
            <v>0</v>
          </cell>
        </row>
        <row r="484">
          <cell r="A484">
            <v>20602</v>
          </cell>
          <cell r="B484" t="str">
            <v>    基础研究</v>
          </cell>
          <cell r="C484">
            <v>0</v>
          </cell>
        </row>
        <row r="485">
          <cell r="A485">
            <v>2060201</v>
          </cell>
          <cell r="B485" t="str">
            <v>      机构运行</v>
          </cell>
          <cell r="C485">
            <v>0</v>
          </cell>
        </row>
        <row r="486">
          <cell r="A486">
            <v>2060202</v>
          </cell>
          <cell r="B486" t="str">
            <v>      重点基础研究规划</v>
          </cell>
          <cell r="C486">
            <v>0</v>
          </cell>
        </row>
        <row r="487">
          <cell r="A487">
            <v>2060203</v>
          </cell>
          <cell r="B487" t="str">
            <v>      自然科学基金</v>
          </cell>
          <cell r="C487">
            <v>0</v>
          </cell>
        </row>
        <row r="488">
          <cell r="A488">
            <v>2060204</v>
          </cell>
          <cell r="B488" t="str">
            <v>      重点实验室及相关设施</v>
          </cell>
          <cell r="C488">
            <v>0</v>
          </cell>
        </row>
        <row r="489">
          <cell r="A489">
            <v>2060205</v>
          </cell>
          <cell r="B489" t="str">
            <v>      重大科学工程</v>
          </cell>
          <cell r="C489">
            <v>0</v>
          </cell>
        </row>
        <row r="490">
          <cell r="A490">
            <v>2060206</v>
          </cell>
          <cell r="B490" t="str">
            <v>      专项基础科研</v>
          </cell>
          <cell r="C490">
            <v>0</v>
          </cell>
        </row>
        <row r="491">
          <cell r="A491">
            <v>2060207</v>
          </cell>
          <cell r="B491" t="str">
            <v>      专项技术基础</v>
          </cell>
          <cell r="C491">
            <v>0</v>
          </cell>
        </row>
        <row r="492">
          <cell r="A492">
            <v>2060299</v>
          </cell>
          <cell r="B492" t="str">
            <v>      其他基础研究支出</v>
          </cell>
          <cell r="C492">
            <v>0</v>
          </cell>
        </row>
        <row r="493">
          <cell r="A493">
            <v>20603</v>
          </cell>
          <cell r="B493" t="str">
            <v>    应用研究</v>
          </cell>
          <cell r="C493">
            <v>0</v>
          </cell>
        </row>
        <row r="494">
          <cell r="A494">
            <v>2060301</v>
          </cell>
          <cell r="B494" t="str">
            <v>      机构运行</v>
          </cell>
          <cell r="C494">
            <v>0</v>
          </cell>
        </row>
        <row r="495">
          <cell r="A495">
            <v>2060302</v>
          </cell>
          <cell r="B495" t="str">
            <v>      社会公益研究</v>
          </cell>
          <cell r="C495">
            <v>0</v>
          </cell>
        </row>
        <row r="496">
          <cell r="A496">
            <v>2060303</v>
          </cell>
          <cell r="B496" t="str">
            <v>      高技术研究</v>
          </cell>
          <cell r="C496">
            <v>0</v>
          </cell>
        </row>
        <row r="497">
          <cell r="A497">
            <v>2060304</v>
          </cell>
          <cell r="B497" t="str">
            <v>      专项科研试制</v>
          </cell>
          <cell r="C497">
            <v>0</v>
          </cell>
        </row>
        <row r="498">
          <cell r="A498">
            <v>2060399</v>
          </cell>
          <cell r="B498" t="str">
            <v>      其他应用研究支出</v>
          </cell>
          <cell r="C498">
            <v>0</v>
          </cell>
        </row>
        <row r="499">
          <cell r="A499">
            <v>20604</v>
          </cell>
          <cell r="B499" t="str">
            <v>    技术研究与开发</v>
          </cell>
          <cell r="C499">
            <v>534</v>
          </cell>
        </row>
        <row r="500">
          <cell r="A500">
            <v>2060401</v>
          </cell>
          <cell r="B500" t="str">
            <v>      机构运行</v>
          </cell>
          <cell r="C500">
            <v>0</v>
          </cell>
        </row>
        <row r="501">
          <cell r="A501">
            <v>2060402</v>
          </cell>
          <cell r="B501" t="str">
            <v>      应用技术研究与开发</v>
          </cell>
          <cell r="C501">
            <v>150</v>
          </cell>
        </row>
        <row r="502">
          <cell r="A502">
            <v>2060403</v>
          </cell>
          <cell r="B502" t="str">
            <v>      产业技术研究与开发</v>
          </cell>
          <cell r="C502">
            <v>320</v>
          </cell>
        </row>
        <row r="503">
          <cell r="A503">
            <v>2060404</v>
          </cell>
          <cell r="B503" t="str">
            <v>      科技成果转化与扩散</v>
          </cell>
          <cell r="C503">
            <v>25</v>
          </cell>
        </row>
        <row r="504">
          <cell r="A504">
            <v>2060499</v>
          </cell>
          <cell r="B504" t="str">
            <v>      其他技术研究与开发支出</v>
          </cell>
          <cell r="C504">
            <v>39</v>
          </cell>
        </row>
        <row r="505">
          <cell r="A505">
            <v>20605</v>
          </cell>
          <cell r="B505" t="str">
            <v>    科技条件与服务</v>
          </cell>
          <cell r="C505">
            <v>60</v>
          </cell>
        </row>
        <row r="506">
          <cell r="A506">
            <v>2060501</v>
          </cell>
          <cell r="B506" t="str">
            <v>      机构运行</v>
          </cell>
          <cell r="C506">
            <v>0</v>
          </cell>
        </row>
        <row r="507">
          <cell r="A507">
            <v>2060502</v>
          </cell>
          <cell r="B507" t="str">
            <v>      技术创新服务体系</v>
          </cell>
          <cell r="C507">
            <v>0</v>
          </cell>
        </row>
        <row r="508">
          <cell r="A508">
            <v>2060503</v>
          </cell>
          <cell r="B508" t="str">
            <v>      科技条件专项</v>
          </cell>
          <cell r="C508">
            <v>0</v>
          </cell>
        </row>
        <row r="509">
          <cell r="A509">
            <v>2060599</v>
          </cell>
          <cell r="B509" t="str">
            <v>      其他科技条件与服务支出</v>
          </cell>
          <cell r="C509">
            <v>60</v>
          </cell>
        </row>
        <row r="510">
          <cell r="A510">
            <v>20606</v>
          </cell>
          <cell r="B510" t="str">
            <v>    社会科学</v>
          </cell>
          <cell r="C510">
            <v>0</v>
          </cell>
        </row>
        <row r="511">
          <cell r="A511">
            <v>2060601</v>
          </cell>
          <cell r="B511" t="str">
            <v>      社会科学研究机构</v>
          </cell>
          <cell r="C511">
            <v>0</v>
          </cell>
        </row>
        <row r="512">
          <cell r="A512">
            <v>2060602</v>
          </cell>
          <cell r="B512" t="str">
            <v>      社会科学研究</v>
          </cell>
          <cell r="C512">
            <v>0</v>
          </cell>
        </row>
        <row r="513">
          <cell r="A513">
            <v>2060603</v>
          </cell>
          <cell r="B513" t="str">
            <v>      社科基金支出</v>
          </cell>
          <cell r="C513">
            <v>0</v>
          </cell>
        </row>
        <row r="514">
          <cell r="A514">
            <v>2060699</v>
          </cell>
          <cell r="B514" t="str">
            <v>      其他社会科学支出</v>
          </cell>
          <cell r="C514">
            <v>0</v>
          </cell>
        </row>
        <row r="515">
          <cell r="A515">
            <v>20607</v>
          </cell>
          <cell r="B515" t="str">
            <v>    科学技术普及</v>
          </cell>
          <cell r="C515">
            <v>111</v>
          </cell>
        </row>
        <row r="516">
          <cell r="A516">
            <v>2060701</v>
          </cell>
          <cell r="B516" t="str">
            <v>      机构运行</v>
          </cell>
          <cell r="C516">
            <v>0</v>
          </cell>
        </row>
        <row r="517">
          <cell r="A517">
            <v>2060702</v>
          </cell>
          <cell r="B517" t="str">
            <v>      科普活动</v>
          </cell>
          <cell r="C517">
            <v>56</v>
          </cell>
        </row>
        <row r="518">
          <cell r="A518">
            <v>2060703</v>
          </cell>
          <cell r="B518" t="str">
            <v>      青少年科技活动</v>
          </cell>
          <cell r="C518">
            <v>0</v>
          </cell>
        </row>
        <row r="519">
          <cell r="A519">
            <v>2060704</v>
          </cell>
          <cell r="B519" t="str">
            <v>      学术交流活动</v>
          </cell>
          <cell r="C519">
            <v>0</v>
          </cell>
        </row>
        <row r="520">
          <cell r="A520">
            <v>2060705</v>
          </cell>
          <cell r="B520" t="str">
            <v>      科技馆站</v>
          </cell>
          <cell r="C520">
            <v>0</v>
          </cell>
        </row>
        <row r="521">
          <cell r="A521">
            <v>2060799</v>
          </cell>
          <cell r="B521" t="str">
            <v>      其他科学技术普及支出</v>
          </cell>
          <cell r="C521">
            <v>55</v>
          </cell>
        </row>
        <row r="522">
          <cell r="A522">
            <v>20608</v>
          </cell>
          <cell r="B522" t="str">
            <v>    科技交流与合作</v>
          </cell>
          <cell r="C522">
            <v>0</v>
          </cell>
        </row>
        <row r="523">
          <cell r="A523">
            <v>2060801</v>
          </cell>
          <cell r="B523" t="str">
            <v>      国际交流与合作</v>
          </cell>
          <cell r="C523">
            <v>0</v>
          </cell>
        </row>
        <row r="524">
          <cell r="A524">
            <v>2060802</v>
          </cell>
          <cell r="B524" t="str">
            <v>      重大科技合作项目</v>
          </cell>
          <cell r="C524">
            <v>0</v>
          </cell>
        </row>
        <row r="525">
          <cell r="A525">
            <v>2060899</v>
          </cell>
          <cell r="B525" t="str">
            <v>      其他科技交流与合作支出</v>
          </cell>
          <cell r="C525">
            <v>0</v>
          </cell>
        </row>
        <row r="526">
          <cell r="A526">
            <v>20609</v>
          </cell>
          <cell r="B526" t="str">
            <v>    科技重大专项</v>
          </cell>
          <cell r="C526">
            <v>0</v>
          </cell>
        </row>
        <row r="527">
          <cell r="A527">
            <v>2060901</v>
          </cell>
          <cell r="B527" t="str">
            <v>      科技重大专项</v>
          </cell>
          <cell r="C527">
            <v>0</v>
          </cell>
        </row>
        <row r="528">
          <cell r="A528">
            <v>20699</v>
          </cell>
          <cell r="B528" t="str">
            <v>    其他科学技术支出</v>
          </cell>
          <cell r="C528">
            <v>0</v>
          </cell>
        </row>
        <row r="529">
          <cell r="A529">
            <v>2069901</v>
          </cell>
          <cell r="B529" t="str">
            <v>      科技奖励</v>
          </cell>
          <cell r="C529">
            <v>0</v>
          </cell>
        </row>
        <row r="530">
          <cell r="A530">
            <v>2069902</v>
          </cell>
          <cell r="B530" t="str">
            <v>      核应急</v>
          </cell>
          <cell r="C530">
            <v>0</v>
          </cell>
        </row>
        <row r="531">
          <cell r="A531">
            <v>2069903</v>
          </cell>
          <cell r="B531" t="str">
            <v>      转制科研机构</v>
          </cell>
          <cell r="C531">
            <v>0</v>
          </cell>
        </row>
        <row r="532">
          <cell r="A532">
            <v>2069999</v>
          </cell>
          <cell r="B532" t="str">
            <v>      其他科学技术支出</v>
          </cell>
          <cell r="C532">
            <v>0</v>
          </cell>
        </row>
        <row r="533">
          <cell r="A533">
            <v>207</v>
          </cell>
          <cell r="B533" t="str">
            <v>  文化体育与传媒支出</v>
          </cell>
          <cell r="C533">
            <v>1599</v>
          </cell>
        </row>
        <row r="534">
          <cell r="A534">
            <v>20701</v>
          </cell>
          <cell r="B534" t="str">
            <v>    文化</v>
          </cell>
          <cell r="C534">
            <v>789</v>
          </cell>
        </row>
        <row r="535">
          <cell r="A535">
            <v>2070101</v>
          </cell>
          <cell r="B535" t="str">
            <v>      行政运行</v>
          </cell>
          <cell r="C535">
            <v>94</v>
          </cell>
        </row>
        <row r="536">
          <cell r="A536">
            <v>2070102</v>
          </cell>
          <cell r="B536" t="str">
            <v>      一般行政管理事务</v>
          </cell>
          <cell r="C536">
            <v>6</v>
          </cell>
        </row>
        <row r="537">
          <cell r="A537">
            <v>2070103</v>
          </cell>
          <cell r="B537" t="str">
            <v>      机关服务</v>
          </cell>
          <cell r="C537">
            <v>0</v>
          </cell>
        </row>
        <row r="538">
          <cell r="A538">
            <v>2070104</v>
          </cell>
          <cell r="B538" t="str">
            <v>      图书馆</v>
          </cell>
          <cell r="C538">
            <v>3</v>
          </cell>
        </row>
        <row r="539">
          <cell r="A539">
            <v>2070105</v>
          </cell>
          <cell r="B539" t="str">
            <v>      文化展示及纪念机构</v>
          </cell>
          <cell r="C539">
            <v>0</v>
          </cell>
        </row>
        <row r="540">
          <cell r="A540">
            <v>2070106</v>
          </cell>
          <cell r="B540" t="str">
            <v>      艺术表演场所</v>
          </cell>
          <cell r="C540">
            <v>0</v>
          </cell>
        </row>
        <row r="541">
          <cell r="A541">
            <v>2070107</v>
          </cell>
          <cell r="B541" t="str">
            <v>      艺术表演团体</v>
          </cell>
          <cell r="C541">
            <v>0</v>
          </cell>
        </row>
        <row r="542">
          <cell r="A542">
            <v>2070108</v>
          </cell>
          <cell r="B542" t="str">
            <v>      文化活动</v>
          </cell>
          <cell r="C542">
            <v>15</v>
          </cell>
        </row>
        <row r="543">
          <cell r="A543">
            <v>2070109</v>
          </cell>
          <cell r="B543" t="str">
            <v>      群众文化</v>
          </cell>
          <cell r="C543">
            <v>492</v>
          </cell>
        </row>
        <row r="544">
          <cell r="A544">
            <v>2070110</v>
          </cell>
          <cell r="B544" t="str">
            <v>      文化交流与合作</v>
          </cell>
          <cell r="C544">
            <v>0</v>
          </cell>
        </row>
        <row r="545">
          <cell r="A545">
            <v>2070111</v>
          </cell>
          <cell r="B545" t="str">
            <v>      文化创作与保护</v>
          </cell>
          <cell r="C545">
            <v>54</v>
          </cell>
        </row>
        <row r="546">
          <cell r="A546">
            <v>2070112</v>
          </cell>
          <cell r="B546" t="str">
            <v>      文化市场管理</v>
          </cell>
          <cell r="C546">
            <v>0</v>
          </cell>
        </row>
        <row r="547">
          <cell r="A547">
            <v>2070199</v>
          </cell>
          <cell r="B547" t="str">
            <v>      其他文化支出</v>
          </cell>
          <cell r="C547">
            <v>125</v>
          </cell>
        </row>
        <row r="548">
          <cell r="A548">
            <v>20702</v>
          </cell>
          <cell r="B548" t="str">
            <v>    文物</v>
          </cell>
          <cell r="C548">
            <v>3</v>
          </cell>
        </row>
        <row r="549">
          <cell r="A549">
            <v>2070201</v>
          </cell>
          <cell r="B549" t="str">
            <v>      行政运行</v>
          </cell>
          <cell r="C549">
            <v>0</v>
          </cell>
        </row>
        <row r="550">
          <cell r="A550">
            <v>2070202</v>
          </cell>
          <cell r="B550" t="str">
            <v>      一般行政管理事务</v>
          </cell>
          <cell r="C550">
            <v>0</v>
          </cell>
        </row>
        <row r="551">
          <cell r="A551">
            <v>2070203</v>
          </cell>
          <cell r="B551" t="str">
            <v>      机关服务</v>
          </cell>
          <cell r="C551">
            <v>0</v>
          </cell>
        </row>
        <row r="552">
          <cell r="A552">
            <v>2070204</v>
          </cell>
          <cell r="B552" t="str">
            <v>      文物保护</v>
          </cell>
          <cell r="C552">
            <v>3</v>
          </cell>
        </row>
        <row r="553">
          <cell r="A553">
            <v>2070205</v>
          </cell>
          <cell r="B553" t="str">
            <v>      博物馆</v>
          </cell>
          <cell r="C553">
            <v>0</v>
          </cell>
        </row>
        <row r="554">
          <cell r="A554">
            <v>2070206</v>
          </cell>
          <cell r="B554" t="str">
            <v>      历史名城与古迹</v>
          </cell>
          <cell r="C554">
            <v>0</v>
          </cell>
        </row>
        <row r="555">
          <cell r="A555">
            <v>2070299</v>
          </cell>
          <cell r="B555" t="str">
            <v>      其他文物支出</v>
          </cell>
          <cell r="C555">
            <v>0</v>
          </cell>
        </row>
        <row r="556">
          <cell r="A556">
            <v>20703</v>
          </cell>
          <cell r="B556" t="str">
            <v>    体育</v>
          </cell>
          <cell r="C556">
            <v>30</v>
          </cell>
        </row>
        <row r="557">
          <cell r="A557">
            <v>2070301</v>
          </cell>
          <cell r="B557" t="str">
            <v>      行政运行</v>
          </cell>
          <cell r="C557">
            <v>0</v>
          </cell>
        </row>
        <row r="558">
          <cell r="A558">
            <v>2070302</v>
          </cell>
          <cell r="B558" t="str">
            <v>      一般行政管理事务</v>
          </cell>
          <cell r="C558">
            <v>0</v>
          </cell>
        </row>
        <row r="559">
          <cell r="A559">
            <v>2070303</v>
          </cell>
          <cell r="B559" t="str">
            <v>      机关服务</v>
          </cell>
          <cell r="C559">
            <v>0</v>
          </cell>
        </row>
        <row r="560">
          <cell r="A560">
            <v>2070304</v>
          </cell>
          <cell r="B560" t="str">
            <v>      运动项目管理</v>
          </cell>
          <cell r="C560">
            <v>0</v>
          </cell>
        </row>
        <row r="561">
          <cell r="A561">
            <v>2070305</v>
          </cell>
          <cell r="B561" t="str">
            <v>      体育竞赛</v>
          </cell>
          <cell r="C561">
            <v>0</v>
          </cell>
        </row>
        <row r="562">
          <cell r="A562">
            <v>2070306</v>
          </cell>
          <cell r="B562" t="str">
            <v>      体育训练</v>
          </cell>
          <cell r="C562">
            <v>0</v>
          </cell>
        </row>
        <row r="563">
          <cell r="A563">
            <v>2070307</v>
          </cell>
          <cell r="B563" t="str">
            <v>      体育场馆</v>
          </cell>
          <cell r="C563">
            <v>0</v>
          </cell>
        </row>
        <row r="564">
          <cell r="A564">
            <v>2070308</v>
          </cell>
          <cell r="B564" t="str">
            <v>      群众体育</v>
          </cell>
          <cell r="C564">
            <v>30</v>
          </cell>
        </row>
        <row r="565">
          <cell r="A565">
            <v>2070309</v>
          </cell>
          <cell r="B565" t="str">
            <v>      体育交流与合作</v>
          </cell>
          <cell r="C565">
            <v>0</v>
          </cell>
        </row>
        <row r="566">
          <cell r="A566">
            <v>2070399</v>
          </cell>
          <cell r="B566" t="str">
            <v>      其他体育支出</v>
          </cell>
          <cell r="C566">
            <v>0</v>
          </cell>
        </row>
        <row r="567">
          <cell r="A567">
            <v>20704</v>
          </cell>
          <cell r="B567" t="str">
            <v>    广播影视</v>
          </cell>
          <cell r="C567">
            <v>364</v>
          </cell>
        </row>
        <row r="568">
          <cell r="A568">
            <v>2070401</v>
          </cell>
          <cell r="B568" t="str">
            <v>      行政运行</v>
          </cell>
          <cell r="C568">
            <v>0</v>
          </cell>
        </row>
        <row r="569">
          <cell r="A569">
            <v>2070402</v>
          </cell>
          <cell r="B569" t="str">
            <v>      一般行政管理事务</v>
          </cell>
          <cell r="C569">
            <v>0</v>
          </cell>
        </row>
        <row r="570">
          <cell r="A570">
            <v>2070403</v>
          </cell>
          <cell r="B570" t="str">
            <v>      机关服务</v>
          </cell>
          <cell r="C570">
            <v>0</v>
          </cell>
        </row>
        <row r="571">
          <cell r="A571">
            <v>2070404</v>
          </cell>
          <cell r="B571" t="str">
            <v>      广播</v>
          </cell>
          <cell r="C571">
            <v>119</v>
          </cell>
        </row>
        <row r="572">
          <cell r="A572">
            <v>2070405</v>
          </cell>
          <cell r="B572" t="str">
            <v>      电视</v>
          </cell>
          <cell r="C572">
            <v>0</v>
          </cell>
        </row>
        <row r="573">
          <cell r="A573">
            <v>2070406</v>
          </cell>
          <cell r="B573" t="str">
            <v>      电影</v>
          </cell>
          <cell r="C573">
            <v>14</v>
          </cell>
        </row>
        <row r="574">
          <cell r="A574">
            <v>2070407</v>
          </cell>
          <cell r="B574" t="str">
            <v>      广播电视监控</v>
          </cell>
          <cell r="C574">
            <v>0</v>
          </cell>
        </row>
        <row r="575">
          <cell r="A575">
            <v>2070499</v>
          </cell>
          <cell r="B575" t="str">
            <v>      其他广播影视支出</v>
          </cell>
          <cell r="C575">
            <v>231</v>
          </cell>
        </row>
        <row r="576">
          <cell r="A576">
            <v>20705</v>
          </cell>
          <cell r="B576" t="str">
            <v>    新闻出版</v>
          </cell>
          <cell r="C576">
            <v>3</v>
          </cell>
        </row>
        <row r="577">
          <cell r="A577">
            <v>2070501</v>
          </cell>
          <cell r="B577" t="str">
            <v>      行政运行</v>
          </cell>
          <cell r="C577">
            <v>0</v>
          </cell>
        </row>
        <row r="578">
          <cell r="A578">
            <v>2070502</v>
          </cell>
          <cell r="B578" t="str">
            <v>      一般行政管理事务</v>
          </cell>
          <cell r="C578">
            <v>0</v>
          </cell>
        </row>
        <row r="579">
          <cell r="A579">
            <v>2070503</v>
          </cell>
          <cell r="B579" t="str">
            <v>      机关服务</v>
          </cell>
          <cell r="C579">
            <v>0</v>
          </cell>
        </row>
        <row r="580">
          <cell r="A580">
            <v>2070504</v>
          </cell>
          <cell r="B580" t="str">
            <v>      新闻通讯</v>
          </cell>
          <cell r="C580">
            <v>0</v>
          </cell>
        </row>
        <row r="581">
          <cell r="A581">
            <v>2070505</v>
          </cell>
          <cell r="B581" t="str">
            <v>      出版发行</v>
          </cell>
          <cell r="C581">
            <v>3</v>
          </cell>
        </row>
        <row r="582">
          <cell r="A582">
            <v>2070506</v>
          </cell>
          <cell r="B582" t="str">
            <v>      版权管理</v>
          </cell>
          <cell r="C582">
            <v>0</v>
          </cell>
        </row>
        <row r="583">
          <cell r="A583">
            <v>2070507</v>
          </cell>
          <cell r="B583" t="str">
            <v>      出版市场管理</v>
          </cell>
          <cell r="C583">
            <v>0</v>
          </cell>
        </row>
        <row r="584">
          <cell r="A584">
            <v>2070599</v>
          </cell>
          <cell r="B584" t="str">
            <v>      其他新闻出版支出</v>
          </cell>
          <cell r="C584">
            <v>0</v>
          </cell>
        </row>
        <row r="585">
          <cell r="A585">
            <v>20799</v>
          </cell>
          <cell r="B585" t="str">
            <v>    其他文化体育与传媒支出(款)</v>
          </cell>
          <cell r="C585">
            <v>410</v>
          </cell>
        </row>
        <row r="586">
          <cell r="A586">
            <v>2079902</v>
          </cell>
          <cell r="B586" t="str">
            <v>      宣传文化发展专项支出</v>
          </cell>
          <cell r="C586">
            <v>0</v>
          </cell>
        </row>
        <row r="587">
          <cell r="A587">
            <v>2079903</v>
          </cell>
          <cell r="B587" t="str">
            <v>      文化产业发展专项支出</v>
          </cell>
          <cell r="C587">
            <v>0</v>
          </cell>
        </row>
        <row r="588">
          <cell r="A588">
            <v>2079999</v>
          </cell>
          <cell r="B588" t="str">
            <v>      其他文化体育与传媒支出(项)</v>
          </cell>
          <cell r="C588">
            <v>410</v>
          </cell>
        </row>
        <row r="589">
          <cell r="A589">
            <v>208</v>
          </cell>
          <cell r="B589" t="str">
            <v>  社会保障和就业支出</v>
          </cell>
          <cell r="C589">
            <v>39762</v>
          </cell>
        </row>
        <row r="590">
          <cell r="A590">
            <v>20801</v>
          </cell>
          <cell r="B590" t="str">
            <v>    人力资源和社会保障管理事务</v>
          </cell>
          <cell r="C590">
            <v>674</v>
          </cell>
        </row>
        <row r="591">
          <cell r="A591">
            <v>2080101</v>
          </cell>
          <cell r="B591" t="str">
            <v>      行政运行</v>
          </cell>
          <cell r="C591">
            <v>111</v>
          </cell>
        </row>
        <row r="592">
          <cell r="A592">
            <v>2080102</v>
          </cell>
          <cell r="B592" t="str">
            <v>      一般行政管理事务</v>
          </cell>
          <cell r="C592">
            <v>0</v>
          </cell>
        </row>
        <row r="593">
          <cell r="A593">
            <v>2080103</v>
          </cell>
          <cell r="B593" t="str">
            <v>      机关服务</v>
          </cell>
          <cell r="C593">
            <v>0</v>
          </cell>
        </row>
        <row r="594">
          <cell r="A594">
            <v>2080104</v>
          </cell>
          <cell r="B594" t="str">
            <v>      综合业务管理</v>
          </cell>
          <cell r="C594">
            <v>0</v>
          </cell>
        </row>
        <row r="595">
          <cell r="A595">
            <v>2080105</v>
          </cell>
          <cell r="B595" t="str">
            <v>      劳动保障监察</v>
          </cell>
          <cell r="C595">
            <v>8</v>
          </cell>
        </row>
        <row r="596">
          <cell r="A596">
            <v>2080106</v>
          </cell>
          <cell r="B596" t="str">
            <v>      就业管理事务</v>
          </cell>
          <cell r="C596">
            <v>0</v>
          </cell>
        </row>
        <row r="597">
          <cell r="A597">
            <v>2080107</v>
          </cell>
          <cell r="B597" t="str">
            <v>      社会保险业务管理事务</v>
          </cell>
          <cell r="C597">
            <v>5</v>
          </cell>
        </row>
        <row r="598">
          <cell r="A598">
            <v>2080108</v>
          </cell>
          <cell r="B598" t="str">
            <v>      信息化建设</v>
          </cell>
          <cell r="C598">
            <v>0</v>
          </cell>
        </row>
        <row r="599">
          <cell r="A599">
            <v>2080109</v>
          </cell>
          <cell r="B599" t="str">
            <v>      社会保险经办机构</v>
          </cell>
          <cell r="C599">
            <v>540</v>
          </cell>
        </row>
        <row r="600">
          <cell r="A600">
            <v>2080110</v>
          </cell>
          <cell r="B600" t="str">
            <v>      劳动关系和维权</v>
          </cell>
          <cell r="C600">
            <v>0</v>
          </cell>
        </row>
        <row r="601">
          <cell r="A601">
            <v>2080111</v>
          </cell>
          <cell r="B601" t="str">
            <v>      公共就业服务和职业技能鉴定机构</v>
          </cell>
          <cell r="C601">
            <v>0</v>
          </cell>
        </row>
        <row r="602">
          <cell r="A602">
            <v>2080112</v>
          </cell>
          <cell r="B602" t="str">
            <v>      劳动人事争议调节仲裁</v>
          </cell>
          <cell r="C602">
            <v>10</v>
          </cell>
        </row>
        <row r="603">
          <cell r="A603">
            <v>2080199</v>
          </cell>
          <cell r="B603" t="str">
            <v>      其他人力资源和社会保障管理事务支出</v>
          </cell>
          <cell r="C603">
            <v>0</v>
          </cell>
        </row>
        <row r="604">
          <cell r="A604">
            <v>20802</v>
          </cell>
          <cell r="B604" t="str">
            <v>    民政管理事务</v>
          </cell>
          <cell r="C604">
            <v>638</v>
          </cell>
        </row>
        <row r="605">
          <cell r="A605">
            <v>2080201</v>
          </cell>
          <cell r="B605" t="str">
            <v>      行政运行</v>
          </cell>
          <cell r="C605">
            <v>11</v>
          </cell>
        </row>
        <row r="606">
          <cell r="A606">
            <v>2080202</v>
          </cell>
          <cell r="B606" t="str">
            <v>      一般行政管理事务</v>
          </cell>
          <cell r="C606">
            <v>0</v>
          </cell>
        </row>
        <row r="607">
          <cell r="A607">
            <v>2080203</v>
          </cell>
          <cell r="B607" t="str">
            <v>      机关服务</v>
          </cell>
          <cell r="C607">
            <v>0</v>
          </cell>
        </row>
        <row r="608">
          <cell r="A608">
            <v>2080204</v>
          </cell>
          <cell r="B608" t="str">
            <v>      拥军优属</v>
          </cell>
          <cell r="C608">
            <v>5</v>
          </cell>
        </row>
        <row r="609">
          <cell r="A609">
            <v>2080205</v>
          </cell>
          <cell r="B609" t="str">
            <v>      老龄事务</v>
          </cell>
          <cell r="C609">
            <v>131</v>
          </cell>
        </row>
        <row r="610">
          <cell r="A610">
            <v>2080206</v>
          </cell>
          <cell r="B610" t="str">
            <v>      民间组织管理</v>
          </cell>
          <cell r="C610">
            <v>0</v>
          </cell>
        </row>
        <row r="611">
          <cell r="A611">
            <v>2080207</v>
          </cell>
          <cell r="B611" t="str">
            <v>      行政区划和地名管理</v>
          </cell>
          <cell r="C611">
            <v>4</v>
          </cell>
        </row>
        <row r="612">
          <cell r="A612">
            <v>2080208</v>
          </cell>
          <cell r="B612" t="str">
            <v>      基层政权和社区建设</v>
          </cell>
          <cell r="C612">
            <v>447</v>
          </cell>
        </row>
        <row r="613">
          <cell r="A613">
            <v>2080209</v>
          </cell>
          <cell r="B613" t="str">
            <v>      部队供应</v>
          </cell>
          <cell r="C613">
            <v>0</v>
          </cell>
        </row>
        <row r="614">
          <cell r="A614">
            <v>2080299</v>
          </cell>
          <cell r="B614" t="str">
            <v>      其他民政管理事务支出</v>
          </cell>
          <cell r="C614">
            <v>40</v>
          </cell>
        </row>
        <row r="615">
          <cell r="A615">
            <v>20803</v>
          </cell>
          <cell r="B615" t="str">
            <v>    财政对社会保险基金的补助</v>
          </cell>
          <cell r="C615">
            <v>10183</v>
          </cell>
        </row>
        <row r="616">
          <cell r="A616">
            <v>2080301</v>
          </cell>
          <cell r="B616" t="str">
            <v>      财政对基本养老保险基金的补助</v>
          </cell>
          <cell r="C616">
            <v>6756</v>
          </cell>
        </row>
        <row r="617">
          <cell r="A617">
            <v>2080302</v>
          </cell>
          <cell r="B617" t="str">
            <v>      财政对失业保险基金的补助</v>
          </cell>
          <cell r="C617">
            <v>0</v>
          </cell>
        </row>
        <row r="618">
          <cell r="A618">
            <v>2080303</v>
          </cell>
          <cell r="B618" t="str">
            <v>      财政对基本医疗保险基金的补助</v>
          </cell>
          <cell r="C618">
            <v>0</v>
          </cell>
        </row>
        <row r="619">
          <cell r="A619">
            <v>2080304</v>
          </cell>
          <cell r="B619" t="str">
            <v>      财政对工伤保险基金的补助</v>
          </cell>
          <cell r="C619">
            <v>102</v>
          </cell>
        </row>
        <row r="620">
          <cell r="A620">
            <v>2080305</v>
          </cell>
          <cell r="B620" t="str">
            <v>      财政对生育保险基金的补助</v>
          </cell>
          <cell r="C620">
            <v>163</v>
          </cell>
        </row>
        <row r="621">
          <cell r="A621">
            <v>2080308</v>
          </cell>
          <cell r="B621" t="str">
            <v>      财政对城乡居民社会养老保险基金的补助</v>
          </cell>
          <cell r="C621">
            <v>3162</v>
          </cell>
        </row>
        <row r="622">
          <cell r="A622">
            <v>2080399</v>
          </cell>
          <cell r="B622" t="str">
            <v>      财政对其他社会保险基金的补助</v>
          </cell>
          <cell r="C622">
            <v>0</v>
          </cell>
        </row>
        <row r="623">
          <cell r="A623">
            <v>20804</v>
          </cell>
          <cell r="B623" t="str">
            <v>    补充全国社会保障基金</v>
          </cell>
          <cell r="C623">
            <v>0</v>
          </cell>
        </row>
        <row r="624">
          <cell r="A624">
            <v>2080402</v>
          </cell>
          <cell r="B624" t="str">
            <v>      用公共财政预算补充基金</v>
          </cell>
          <cell r="C624">
            <v>0</v>
          </cell>
        </row>
        <row r="625">
          <cell r="A625">
            <v>20805</v>
          </cell>
          <cell r="B625" t="str">
            <v>    行政事业单位离退休</v>
          </cell>
          <cell r="C625">
            <v>13360</v>
          </cell>
        </row>
        <row r="626">
          <cell r="A626">
            <v>2080501</v>
          </cell>
          <cell r="B626" t="str">
            <v>      归口管理的行政单位离退休</v>
          </cell>
          <cell r="C626">
            <v>118</v>
          </cell>
        </row>
        <row r="627">
          <cell r="A627">
            <v>2080502</v>
          </cell>
          <cell r="B627" t="str">
            <v>      事业单位离退休</v>
          </cell>
          <cell r="C627">
            <v>8083</v>
          </cell>
        </row>
        <row r="628">
          <cell r="A628">
            <v>2080503</v>
          </cell>
          <cell r="B628" t="str">
            <v>      离退休人员管理机构</v>
          </cell>
          <cell r="C628">
            <v>91</v>
          </cell>
        </row>
        <row r="629">
          <cell r="A629">
            <v>2080504</v>
          </cell>
          <cell r="B629" t="str">
            <v>      未归口管理的行政单位离退休</v>
          </cell>
          <cell r="C629">
            <v>4264</v>
          </cell>
        </row>
        <row r="630">
          <cell r="A630">
            <v>2080599</v>
          </cell>
          <cell r="B630" t="str">
            <v>      其他行政事业单位离退休支出</v>
          </cell>
          <cell r="C630">
            <v>804</v>
          </cell>
        </row>
        <row r="631">
          <cell r="A631">
            <v>20806</v>
          </cell>
          <cell r="B631" t="str">
            <v>    企业改革补助</v>
          </cell>
          <cell r="C631">
            <v>35</v>
          </cell>
        </row>
        <row r="632">
          <cell r="A632">
            <v>2080601</v>
          </cell>
          <cell r="B632" t="str">
            <v>      企业关闭破产补助</v>
          </cell>
          <cell r="C632">
            <v>0</v>
          </cell>
        </row>
        <row r="633">
          <cell r="A633">
            <v>2080602</v>
          </cell>
          <cell r="B633" t="str">
            <v>      厂办大集体改革补助</v>
          </cell>
          <cell r="C633">
            <v>0</v>
          </cell>
        </row>
        <row r="634">
          <cell r="A634">
            <v>2080699</v>
          </cell>
          <cell r="B634" t="str">
            <v>      其他企业改革发展补助</v>
          </cell>
          <cell r="C634">
            <v>35</v>
          </cell>
        </row>
        <row r="635">
          <cell r="A635">
            <v>20807</v>
          </cell>
          <cell r="B635" t="str">
            <v>    就业补助</v>
          </cell>
          <cell r="C635">
            <v>1491</v>
          </cell>
        </row>
        <row r="636">
          <cell r="A636">
            <v>2080701</v>
          </cell>
          <cell r="B636" t="str">
            <v>      扶持公共就业服务</v>
          </cell>
          <cell r="C636">
            <v>0</v>
          </cell>
        </row>
        <row r="637">
          <cell r="A637">
            <v>2080702</v>
          </cell>
          <cell r="B637" t="str">
            <v>      职业培训补贴</v>
          </cell>
          <cell r="C637">
            <v>0</v>
          </cell>
        </row>
        <row r="638">
          <cell r="A638">
            <v>2080703</v>
          </cell>
          <cell r="B638" t="str">
            <v>      职业介绍补贴</v>
          </cell>
          <cell r="C638">
            <v>0</v>
          </cell>
        </row>
        <row r="639">
          <cell r="A639">
            <v>2080704</v>
          </cell>
          <cell r="B639" t="str">
            <v>      社会保险补贴</v>
          </cell>
          <cell r="C639">
            <v>142</v>
          </cell>
        </row>
        <row r="640">
          <cell r="A640">
            <v>2080705</v>
          </cell>
          <cell r="B640" t="str">
            <v>      公益性岗位补贴</v>
          </cell>
          <cell r="C640">
            <v>102</v>
          </cell>
        </row>
        <row r="641">
          <cell r="A641">
            <v>2080706</v>
          </cell>
          <cell r="B641" t="str">
            <v>      小额担保贷款贴息</v>
          </cell>
          <cell r="C641">
            <v>381</v>
          </cell>
        </row>
        <row r="642">
          <cell r="A642">
            <v>2080707</v>
          </cell>
          <cell r="B642" t="str">
            <v>      补充小额贷款担保基金</v>
          </cell>
          <cell r="C642">
            <v>236</v>
          </cell>
        </row>
        <row r="643">
          <cell r="A643">
            <v>2080709</v>
          </cell>
          <cell r="B643" t="str">
            <v>      职业技能鉴定补贴</v>
          </cell>
          <cell r="C643">
            <v>0</v>
          </cell>
        </row>
        <row r="644">
          <cell r="A644">
            <v>2080710</v>
          </cell>
          <cell r="B644" t="str">
            <v>      特定就业政策支出</v>
          </cell>
          <cell r="C644">
            <v>0</v>
          </cell>
        </row>
        <row r="645">
          <cell r="A645">
            <v>2080711</v>
          </cell>
          <cell r="B645" t="str">
            <v>      就业见习补贴</v>
          </cell>
          <cell r="C645">
            <v>0</v>
          </cell>
        </row>
        <row r="646">
          <cell r="A646">
            <v>2080712</v>
          </cell>
          <cell r="B646" t="str">
            <v>      高技能人才培养补助</v>
          </cell>
          <cell r="C646">
            <v>0</v>
          </cell>
        </row>
        <row r="647">
          <cell r="A647">
            <v>2080713</v>
          </cell>
          <cell r="B647" t="str">
            <v>      求职补贴</v>
          </cell>
          <cell r="C647">
            <v>0</v>
          </cell>
        </row>
        <row r="648">
          <cell r="A648">
            <v>2080799</v>
          </cell>
          <cell r="B648" t="str">
            <v>      其他就业补助支出</v>
          </cell>
          <cell r="C648">
            <v>630</v>
          </cell>
        </row>
        <row r="649">
          <cell r="A649">
            <v>20808</v>
          </cell>
          <cell r="B649" t="str">
            <v>    抚恤</v>
          </cell>
          <cell r="C649">
            <v>465</v>
          </cell>
        </row>
        <row r="650">
          <cell r="A650">
            <v>2080801</v>
          </cell>
          <cell r="B650" t="str">
            <v>      死亡抚恤</v>
          </cell>
          <cell r="C650">
            <v>13</v>
          </cell>
        </row>
        <row r="651">
          <cell r="A651">
            <v>2080802</v>
          </cell>
          <cell r="B651" t="str">
            <v>      伤残抚恤</v>
          </cell>
          <cell r="C651">
            <v>60</v>
          </cell>
        </row>
        <row r="652">
          <cell r="A652">
            <v>2080803</v>
          </cell>
          <cell r="B652" t="str">
            <v>      在乡复员、退伍军人生活补助</v>
          </cell>
          <cell r="C652">
            <v>9</v>
          </cell>
        </row>
        <row r="653">
          <cell r="A653">
            <v>2080804</v>
          </cell>
          <cell r="B653" t="str">
            <v>      优抚事业单位支出</v>
          </cell>
          <cell r="C653">
            <v>30</v>
          </cell>
        </row>
        <row r="654">
          <cell r="A654">
            <v>2080805</v>
          </cell>
          <cell r="B654" t="str">
            <v>      义务兵优待</v>
          </cell>
          <cell r="C654">
            <v>44</v>
          </cell>
        </row>
        <row r="655">
          <cell r="A655">
            <v>2080806</v>
          </cell>
          <cell r="B655" t="str">
            <v>      农村籍退役士兵老年生活补助</v>
          </cell>
          <cell r="C655">
            <v>0</v>
          </cell>
        </row>
        <row r="656">
          <cell r="A656">
            <v>2080899</v>
          </cell>
          <cell r="B656" t="str">
            <v>      其他优抚支出</v>
          </cell>
          <cell r="C656">
            <v>309</v>
          </cell>
        </row>
        <row r="657">
          <cell r="A657">
            <v>20809</v>
          </cell>
          <cell r="B657" t="str">
            <v>    退役安置</v>
          </cell>
          <cell r="C657">
            <v>122</v>
          </cell>
        </row>
        <row r="658">
          <cell r="A658">
            <v>2080901</v>
          </cell>
          <cell r="B658" t="str">
            <v>      退伍士兵安置</v>
          </cell>
          <cell r="C658">
            <v>92</v>
          </cell>
        </row>
        <row r="659">
          <cell r="A659">
            <v>2080902</v>
          </cell>
          <cell r="B659" t="str">
            <v>      军队移交政府的离退休人员安置</v>
          </cell>
          <cell r="C659">
            <v>18</v>
          </cell>
        </row>
        <row r="660">
          <cell r="A660">
            <v>2080903</v>
          </cell>
          <cell r="B660" t="str">
            <v>      军队移交政府离退休干部管理机构</v>
          </cell>
          <cell r="C660">
            <v>0</v>
          </cell>
        </row>
        <row r="661">
          <cell r="A661">
            <v>2080904</v>
          </cell>
          <cell r="B661" t="str">
            <v>      退役士兵管理教育</v>
          </cell>
          <cell r="C661">
            <v>0</v>
          </cell>
        </row>
        <row r="662">
          <cell r="A662">
            <v>2080999</v>
          </cell>
          <cell r="B662" t="str">
            <v>      其他退役安置支出</v>
          </cell>
          <cell r="C662">
            <v>12</v>
          </cell>
        </row>
        <row r="663">
          <cell r="A663">
            <v>20810</v>
          </cell>
          <cell r="B663" t="str">
            <v>    社会福利</v>
          </cell>
          <cell r="C663">
            <v>349</v>
          </cell>
        </row>
        <row r="664">
          <cell r="A664">
            <v>2081001</v>
          </cell>
          <cell r="B664" t="str">
            <v>      儿童福利</v>
          </cell>
          <cell r="C664">
            <v>35</v>
          </cell>
        </row>
        <row r="665">
          <cell r="A665">
            <v>2081002</v>
          </cell>
          <cell r="B665" t="str">
            <v>      老年福利</v>
          </cell>
          <cell r="C665">
            <v>263</v>
          </cell>
        </row>
        <row r="666">
          <cell r="A666">
            <v>2081003</v>
          </cell>
          <cell r="B666" t="str">
            <v>      假肢矫形</v>
          </cell>
          <cell r="C666">
            <v>0</v>
          </cell>
        </row>
        <row r="667">
          <cell r="A667">
            <v>2081004</v>
          </cell>
          <cell r="B667" t="str">
            <v>      殡葬</v>
          </cell>
          <cell r="C667">
            <v>0</v>
          </cell>
        </row>
        <row r="668">
          <cell r="A668">
            <v>2081005</v>
          </cell>
          <cell r="B668" t="str">
            <v>      社会福利事业单位</v>
          </cell>
          <cell r="C668">
            <v>51</v>
          </cell>
        </row>
        <row r="669">
          <cell r="A669">
            <v>2081099</v>
          </cell>
          <cell r="B669" t="str">
            <v>      其他社会福利支出</v>
          </cell>
          <cell r="C669">
            <v>0</v>
          </cell>
        </row>
        <row r="670">
          <cell r="A670">
            <v>20811</v>
          </cell>
          <cell r="B670" t="str">
            <v>    残疾人事业</v>
          </cell>
          <cell r="C670">
            <v>53</v>
          </cell>
        </row>
        <row r="671">
          <cell r="A671">
            <v>2081101</v>
          </cell>
          <cell r="B671" t="str">
            <v>      行政运行</v>
          </cell>
          <cell r="C671">
            <v>43</v>
          </cell>
        </row>
        <row r="672">
          <cell r="A672">
            <v>2081102</v>
          </cell>
          <cell r="B672" t="str">
            <v>      一般行政管理事务</v>
          </cell>
          <cell r="C672">
            <v>0</v>
          </cell>
        </row>
        <row r="673">
          <cell r="A673">
            <v>2081103</v>
          </cell>
          <cell r="B673" t="str">
            <v>      机关服务</v>
          </cell>
          <cell r="C673">
            <v>0</v>
          </cell>
        </row>
        <row r="674">
          <cell r="A674">
            <v>2081104</v>
          </cell>
          <cell r="B674" t="str">
            <v>      残疾人康复</v>
          </cell>
          <cell r="C674">
            <v>4</v>
          </cell>
        </row>
        <row r="675">
          <cell r="A675">
            <v>2081105</v>
          </cell>
          <cell r="B675" t="str">
            <v>      残疾人就业和扶贫</v>
          </cell>
          <cell r="C675">
            <v>5</v>
          </cell>
        </row>
        <row r="676">
          <cell r="A676">
            <v>2081106</v>
          </cell>
          <cell r="B676" t="str">
            <v>      残疾人体育</v>
          </cell>
          <cell r="C676">
            <v>0</v>
          </cell>
        </row>
        <row r="677">
          <cell r="A677">
            <v>2081199</v>
          </cell>
          <cell r="B677" t="str">
            <v>      其他残疾人事业支出</v>
          </cell>
          <cell r="C677">
            <v>1</v>
          </cell>
        </row>
        <row r="678">
          <cell r="A678">
            <v>20812</v>
          </cell>
          <cell r="B678" t="str">
            <v>    城市居民最低生活保障</v>
          </cell>
          <cell r="C678">
            <v>2836</v>
          </cell>
        </row>
        <row r="679">
          <cell r="A679">
            <v>2081201</v>
          </cell>
          <cell r="B679" t="str">
            <v>      城市居民最低生活保障金支出</v>
          </cell>
          <cell r="C679">
            <v>2836</v>
          </cell>
        </row>
        <row r="680">
          <cell r="A680">
            <v>2081202</v>
          </cell>
          <cell r="B680" t="str">
            <v>      城市居民最低生活保障对象临时补助</v>
          </cell>
          <cell r="C680">
            <v>0</v>
          </cell>
        </row>
        <row r="681">
          <cell r="A681">
            <v>20813</v>
          </cell>
          <cell r="B681" t="str">
            <v>    其他城市生活救助</v>
          </cell>
          <cell r="C681">
            <v>3</v>
          </cell>
        </row>
        <row r="682">
          <cell r="A682">
            <v>2081301</v>
          </cell>
          <cell r="B682" t="str">
            <v>      流浪乞讨人员救助</v>
          </cell>
          <cell r="C682">
            <v>0</v>
          </cell>
        </row>
        <row r="683">
          <cell r="A683">
            <v>2081399</v>
          </cell>
          <cell r="B683" t="str">
            <v>      其他城市生活救助支出</v>
          </cell>
          <cell r="C683">
            <v>3</v>
          </cell>
        </row>
        <row r="684">
          <cell r="A684">
            <v>20815</v>
          </cell>
          <cell r="B684" t="str">
            <v>    自然灾害生活救助</v>
          </cell>
          <cell r="C684">
            <v>370</v>
          </cell>
        </row>
        <row r="685">
          <cell r="A685">
            <v>2081501</v>
          </cell>
          <cell r="B685" t="str">
            <v>      中央自然灾害生活补助</v>
          </cell>
          <cell r="C685">
            <v>370</v>
          </cell>
        </row>
        <row r="686">
          <cell r="A686">
            <v>2081502</v>
          </cell>
          <cell r="B686" t="str">
            <v>      地方自然灾害生活补助</v>
          </cell>
          <cell r="C686">
            <v>0</v>
          </cell>
        </row>
        <row r="687">
          <cell r="A687">
            <v>2081503</v>
          </cell>
          <cell r="B687" t="str">
            <v>      自然灾害灾后重建补助</v>
          </cell>
          <cell r="C687">
            <v>0</v>
          </cell>
        </row>
        <row r="688">
          <cell r="A688">
            <v>2081599</v>
          </cell>
          <cell r="B688" t="str">
            <v>      其他自然灾害生活救助支出</v>
          </cell>
          <cell r="C688">
            <v>0</v>
          </cell>
        </row>
        <row r="689">
          <cell r="A689">
            <v>20816</v>
          </cell>
          <cell r="B689" t="str">
            <v>    红十字事业</v>
          </cell>
          <cell r="C689">
            <v>0</v>
          </cell>
        </row>
        <row r="690">
          <cell r="A690">
            <v>2081601</v>
          </cell>
          <cell r="B690" t="str">
            <v>      行政运行</v>
          </cell>
          <cell r="C690">
            <v>0</v>
          </cell>
        </row>
        <row r="691">
          <cell r="A691">
            <v>2081602</v>
          </cell>
          <cell r="B691" t="str">
            <v>      一般行政管理事务</v>
          </cell>
          <cell r="C691">
            <v>0</v>
          </cell>
        </row>
        <row r="692">
          <cell r="A692">
            <v>2081603</v>
          </cell>
          <cell r="B692" t="str">
            <v>      机关服务</v>
          </cell>
          <cell r="C692">
            <v>0</v>
          </cell>
        </row>
        <row r="693">
          <cell r="A693">
            <v>2081699</v>
          </cell>
          <cell r="B693" t="str">
            <v>      其他红十字事业支出</v>
          </cell>
          <cell r="C693">
            <v>0</v>
          </cell>
        </row>
        <row r="694">
          <cell r="A694">
            <v>20817</v>
          </cell>
          <cell r="B694" t="str">
            <v>    农村最低生活保障</v>
          </cell>
          <cell r="C694">
            <v>6938</v>
          </cell>
        </row>
        <row r="695">
          <cell r="A695">
            <v>2081701</v>
          </cell>
          <cell r="B695" t="str">
            <v>      农村最低生活保障金支出</v>
          </cell>
          <cell r="C695">
            <v>6938</v>
          </cell>
        </row>
        <row r="696">
          <cell r="A696">
            <v>2081702</v>
          </cell>
          <cell r="B696" t="str">
            <v>      农村最低生活保障对象临时补助</v>
          </cell>
          <cell r="C696">
            <v>0</v>
          </cell>
        </row>
        <row r="697">
          <cell r="A697">
            <v>20818</v>
          </cell>
          <cell r="B697" t="str">
            <v>    其他农村生活救助</v>
          </cell>
          <cell r="C697">
            <v>242</v>
          </cell>
        </row>
        <row r="698">
          <cell r="A698">
            <v>2081801</v>
          </cell>
          <cell r="B698" t="str">
            <v>      农村五保供养</v>
          </cell>
          <cell r="C698">
            <v>92</v>
          </cell>
        </row>
        <row r="699">
          <cell r="A699">
            <v>2081899</v>
          </cell>
          <cell r="B699" t="str">
            <v>      其他农村生活救助支出</v>
          </cell>
          <cell r="C699">
            <v>150</v>
          </cell>
        </row>
        <row r="700">
          <cell r="A700">
            <v>20824</v>
          </cell>
          <cell r="B700" t="str">
            <v>    补充道路交通事故社会救助基金</v>
          </cell>
          <cell r="C700">
            <v>0</v>
          </cell>
        </row>
        <row r="701">
          <cell r="A701">
            <v>2082401</v>
          </cell>
          <cell r="B701" t="str">
            <v>      交强险营业税补助基金支出</v>
          </cell>
          <cell r="C701">
            <v>0</v>
          </cell>
        </row>
        <row r="702">
          <cell r="A702">
            <v>2082402</v>
          </cell>
          <cell r="B702" t="str">
            <v>      交强险罚款收入补助基金支出</v>
          </cell>
          <cell r="C702">
            <v>0</v>
          </cell>
        </row>
        <row r="703">
          <cell r="A703">
            <v>20899</v>
          </cell>
          <cell r="B703" t="str">
            <v>    其他社会保障和就业支出(款)</v>
          </cell>
          <cell r="C703">
            <v>2003</v>
          </cell>
        </row>
        <row r="704">
          <cell r="A704">
            <v>2089901</v>
          </cell>
          <cell r="B704" t="str">
            <v>      其他社会保障和就业支出（项）</v>
          </cell>
          <cell r="C704">
            <v>2003</v>
          </cell>
        </row>
        <row r="705">
          <cell r="A705">
            <v>210</v>
          </cell>
          <cell r="B705" t="str">
            <v>  医疗卫生与计划生育支出</v>
          </cell>
          <cell r="C705">
            <v>21724</v>
          </cell>
        </row>
        <row r="706">
          <cell r="A706">
            <v>21001</v>
          </cell>
          <cell r="B706" t="str">
            <v>    医疗卫生管理事务</v>
          </cell>
          <cell r="C706">
            <v>226</v>
          </cell>
        </row>
        <row r="707">
          <cell r="A707">
            <v>2100101</v>
          </cell>
          <cell r="B707" t="str">
            <v>      行政运行</v>
          </cell>
          <cell r="C707">
            <v>66</v>
          </cell>
        </row>
        <row r="708">
          <cell r="A708">
            <v>2100102</v>
          </cell>
          <cell r="B708" t="str">
            <v>      一般行政管理事务</v>
          </cell>
          <cell r="C708">
            <v>1</v>
          </cell>
        </row>
        <row r="709">
          <cell r="A709">
            <v>2100103</v>
          </cell>
          <cell r="B709" t="str">
            <v>      机关服务</v>
          </cell>
          <cell r="C709">
            <v>0</v>
          </cell>
        </row>
        <row r="710">
          <cell r="A710">
            <v>2100199</v>
          </cell>
          <cell r="B710" t="str">
            <v>      其他医疗卫生管理事务支出</v>
          </cell>
          <cell r="C710">
            <v>159</v>
          </cell>
        </row>
        <row r="711">
          <cell r="A711">
            <v>21002</v>
          </cell>
          <cell r="B711" t="str">
            <v>    公立医院</v>
          </cell>
          <cell r="C711">
            <v>905</v>
          </cell>
        </row>
        <row r="712">
          <cell r="A712">
            <v>2100201</v>
          </cell>
          <cell r="B712" t="str">
            <v>      综合医院</v>
          </cell>
          <cell r="C712">
            <v>828</v>
          </cell>
        </row>
        <row r="713">
          <cell r="A713">
            <v>2100202</v>
          </cell>
          <cell r="B713" t="str">
            <v>      中医(民族)医院</v>
          </cell>
          <cell r="C713">
            <v>77</v>
          </cell>
        </row>
        <row r="714">
          <cell r="A714">
            <v>2100203</v>
          </cell>
          <cell r="B714" t="str">
            <v>      传染病医院</v>
          </cell>
          <cell r="C714">
            <v>0</v>
          </cell>
        </row>
        <row r="715">
          <cell r="A715">
            <v>2100204</v>
          </cell>
          <cell r="B715" t="str">
            <v>      职业病防治医院</v>
          </cell>
          <cell r="C715">
            <v>0</v>
          </cell>
        </row>
        <row r="716">
          <cell r="A716">
            <v>2100205</v>
          </cell>
          <cell r="B716" t="str">
            <v>      精神病医院</v>
          </cell>
          <cell r="C716">
            <v>0</v>
          </cell>
        </row>
        <row r="717">
          <cell r="A717">
            <v>2100206</v>
          </cell>
          <cell r="B717" t="str">
            <v>      妇产医院</v>
          </cell>
          <cell r="C717">
            <v>0</v>
          </cell>
        </row>
        <row r="718">
          <cell r="A718">
            <v>2100207</v>
          </cell>
          <cell r="B718" t="str">
            <v>      儿童医院</v>
          </cell>
          <cell r="C718">
            <v>0</v>
          </cell>
        </row>
        <row r="719">
          <cell r="A719">
            <v>2100208</v>
          </cell>
          <cell r="B719" t="str">
            <v>      其他专科医院</v>
          </cell>
          <cell r="C719">
            <v>0</v>
          </cell>
        </row>
        <row r="720">
          <cell r="A720">
            <v>2100209</v>
          </cell>
          <cell r="B720" t="str">
            <v>      福利医院</v>
          </cell>
          <cell r="C720">
            <v>0</v>
          </cell>
        </row>
        <row r="721">
          <cell r="A721">
            <v>2100210</v>
          </cell>
          <cell r="B721" t="str">
            <v>      行业医院</v>
          </cell>
          <cell r="C721">
            <v>0</v>
          </cell>
        </row>
        <row r="722">
          <cell r="A722">
            <v>2100211</v>
          </cell>
          <cell r="B722" t="str">
            <v>      处理医疗欠费</v>
          </cell>
          <cell r="C722">
            <v>0</v>
          </cell>
        </row>
        <row r="723">
          <cell r="A723">
            <v>2100299</v>
          </cell>
          <cell r="B723" t="str">
            <v>      其他公立医院支出</v>
          </cell>
          <cell r="C723">
            <v>0</v>
          </cell>
        </row>
        <row r="724">
          <cell r="A724">
            <v>21003</v>
          </cell>
          <cell r="B724" t="str">
            <v>    基层医疗卫生机构</v>
          </cell>
          <cell r="C724">
            <v>2311</v>
          </cell>
        </row>
        <row r="725">
          <cell r="A725">
            <v>2100301</v>
          </cell>
          <cell r="B725" t="str">
            <v>      城市社区卫生机构</v>
          </cell>
          <cell r="C725">
            <v>0</v>
          </cell>
        </row>
        <row r="726">
          <cell r="A726">
            <v>2100302</v>
          </cell>
          <cell r="B726" t="str">
            <v>      乡镇卫生院</v>
          </cell>
          <cell r="C726">
            <v>1979</v>
          </cell>
        </row>
        <row r="727">
          <cell r="A727">
            <v>2100399</v>
          </cell>
          <cell r="B727" t="str">
            <v>      其他基层医疗卫生机构支出</v>
          </cell>
          <cell r="C727">
            <v>332</v>
          </cell>
        </row>
        <row r="728">
          <cell r="A728">
            <v>21004</v>
          </cell>
          <cell r="B728" t="str">
            <v>    公共卫生</v>
          </cell>
          <cell r="C728">
            <v>1677</v>
          </cell>
        </row>
        <row r="729">
          <cell r="A729">
            <v>2100401</v>
          </cell>
          <cell r="B729" t="str">
            <v>      疾病预防控制机构</v>
          </cell>
          <cell r="C729">
            <v>265</v>
          </cell>
        </row>
        <row r="730">
          <cell r="A730">
            <v>2100402</v>
          </cell>
          <cell r="B730" t="str">
            <v>      卫生监督机构</v>
          </cell>
          <cell r="C730">
            <v>60</v>
          </cell>
        </row>
        <row r="731">
          <cell r="A731">
            <v>2100403</v>
          </cell>
          <cell r="B731" t="str">
            <v>      妇幼保健机构</v>
          </cell>
          <cell r="C731">
            <v>159</v>
          </cell>
        </row>
        <row r="732">
          <cell r="A732">
            <v>2100404</v>
          </cell>
          <cell r="B732" t="str">
            <v>      精神卫生机构</v>
          </cell>
          <cell r="C732">
            <v>0</v>
          </cell>
        </row>
        <row r="733">
          <cell r="A733">
            <v>2100405</v>
          </cell>
          <cell r="B733" t="str">
            <v>      应急救治机构</v>
          </cell>
          <cell r="C733">
            <v>0</v>
          </cell>
        </row>
        <row r="734">
          <cell r="A734">
            <v>2100406</v>
          </cell>
          <cell r="B734" t="str">
            <v>      采供血机构</v>
          </cell>
          <cell r="C734">
            <v>0</v>
          </cell>
        </row>
        <row r="735">
          <cell r="A735">
            <v>2100407</v>
          </cell>
          <cell r="B735" t="str">
            <v>      其他专业公共卫生机构</v>
          </cell>
          <cell r="C735">
            <v>0</v>
          </cell>
        </row>
        <row r="736">
          <cell r="A736">
            <v>2100408</v>
          </cell>
          <cell r="B736" t="str">
            <v>      基本公共卫生服务</v>
          </cell>
          <cell r="C736">
            <v>847</v>
          </cell>
        </row>
        <row r="737">
          <cell r="A737">
            <v>2100409</v>
          </cell>
          <cell r="B737" t="str">
            <v>      重大公共卫生专项</v>
          </cell>
          <cell r="C737">
            <v>329</v>
          </cell>
        </row>
        <row r="738">
          <cell r="A738">
            <v>2100410</v>
          </cell>
          <cell r="B738" t="str">
            <v>      突发公共卫生事件应急处理</v>
          </cell>
          <cell r="C738">
            <v>15</v>
          </cell>
        </row>
        <row r="739">
          <cell r="A739">
            <v>2100499</v>
          </cell>
          <cell r="B739" t="str">
            <v>      其他公共卫生支出</v>
          </cell>
          <cell r="C739">
            <v>2</v>
          </cell>
        </row>
        <row r="740">
          <cell r="A740">
            <v>21005</v>
          </cell>
          <cell r="B740" t="str">
            <v>    医疗保障</v>
          </cell>
          <cell r="C740">
            <v>15217</v>
          </cell>
        </row>
        <row r="741">
          <cell r="A741">
            <v>2100501</v>
          </cell>
          <cell r="B741" t="str">
            <v>      行政单位医疗</v>
          </cell>
          <cell r="C741">
            <v>1075</v>
          </cell>
        </row>
        <row r="742">
          <cell r="A742">
            <v>2100502</v>
          </cell>
          <cell r="B742" t="str">
            <v>      事业单位医疗</v>
          </cell>
          <cell r="C742">
            <v>2052</v>
          </cell>
        </row>
        <row r="743">
          <cell r="A743">
            <v>2100503</v>
          </cell>
          <cell r="B743" t="str">
            <v>      公务员医疗补助</v>
          </cell>
          <cell r="C743">
            <v>1862</v>
          </cell>
        </row>
        <row r="744">
          <cell r="A744">
            <v>2100504</v>
          </cell>
          <cell r="B744" t="str">
            <v>      优抚对象医疗补助</v>
          </cell>
          <cell r="C744">
            <v>40</v>
          </cell>
        </row>
        <row r="745">
          <cell r="A745">
            <v>2100506</v>
          </cell>
          <cell r="B745" t="str">
            <v>      新型农村合作医疗</v>
          </cell>
          <cell r="C745">
            <v>8422</v>
          </cell>
        </row>
        <row r="746">
          <cell r="A746">
            <v>2100508</v>
          </cell>
          <cell r="B746" t="str">
            <v>      城镇居民基本医疗保险</v>
          </cell>
          <cell r="C746">
            <v>672</v>
          </cell>
        </row>
        <row r="747">
          <cell r="A747">
            <v>2100509</v>
          </cell>
          <cell r="B747" t="str">
            <v>      城乡医疗救助</v>
          </cell>
          <cell r="C747">
            <v>895</v>
          </cell>
        </row>
        <row r="748">
          <cell r="A748">
            <v>2100510</v>
          </cell>
          <cell r="B748" t="str">
            <v>      疾病应急救助</v>
          </cell>
          <cell r="C748">
            <v>0</v>
          </cell>
        </row>
        <row r="749">
          <cell r="A749">
            <v>2100599</v>
          </cell>
          <cell r="B749" t="str">
            <v>      其他医疗保障支出</v>
          </cell>
          <cell r="C749">
            <v>199</v>
          </cell>
        </row>
        <row r="750">
          <cell r="A750">
            <v>21006</v>
          </cell>
          <cell r="B750" t="str">
            <v>    中医药</v>
          </cell>
          <cell r="C750">
            <v>21</v>
          </cell>
        </row>
        <row r="751">
          <cell r="A751">
            <v>2100601</v>
          </cell>
          <cell r="B751" t="str">
            <v>      中医(民族医)药专项</v>
          </cell>
          <cell r="C751">
            <v>21</v>
          </cell>
        </row>
        <row r="752">
          <cell r="A752">
            <v>2100699</v>
          </cell>
          <cell r="B752" t="str">
            <v>      其他中医药支出</v>
          </cell>
          <cell r="C752">
            <v>0</v>
          </cell>
        </row>
        <row r="753">
          <cell r="A753">
            <v>21007</v>
          </cell>
          <cell r="B753" t="str">
            <v>    人口与计划生育事务</v>
          </cell>
          <cell r="C753">
            <v>1132</v>
          </cell>
        </row>
        <row r="754">
          <cell r="A754">
            <v>2100701</v>
          </cell>
          <cell r="B754" t="str">
            <v>      行政运行</v>
          </cell>
          <cell r="C754">
            <v>83</v>
          </cell>
        </row>
        <row r="755">
          <cell r="A755">
            <v>2100702</v>
          </cell>
          <cell r="B755" t="str">
            <v>      一般行政管理事务</v>
          </cell>
          <cell r="C755">
            <v>1</v>
          </cell>
        </row>
        <row r="756">
          <cell r="A756">
            <v>2100703</v>
          </cell>
          <cell r="B756" t="str">
            <v>      机关服务</v>
          </cell>
          <cell r="C756">
            <v>0</v>
          </cell>
        </row>
        <row r="757">
          <cell r="A757">
            <v>2100704</v>
          </cell>
          <cell r="B757" t="str">
            <v>      人口规划与发展战略研究</v>
          </cell>
          <cell r="C757">
            <v>0</v>
          </cell>
        </row>
        <row r="758">
          <cell r="A758">
            <v>2100705</v>
          </cell>
          <cell r="B758" t="str">
            <v>      计划生育家庭奖励</v>
          </cell>
          <cell r="C758">
            <v>145</v>
          </cell>
        </row>
        <row r="759">
          <cell r="A759">
            <v>2100706</v>
          </cell>
          <cell r="B759" t="str">
            <v>      人口和计划生育统计及抽样调查</v>
          </cell>
          <cell r="C759">
            <v>6</v>
          </cell>
        </row>
        <row r="760">
          <cell r="A760">
            <v>2100707</v>
          </cell>
          <cell r="B760" t="str">
            <v>      人口和计划生育信息系统建设</v>
          </cell>
          <cell r="C760">
            <v>3</v>
          </cell>
        </row>
        <row r="761">
          <cell r="A761">
            <v>2100708</v>
          </cell>
          <cell r="B761" t="str">
            <v>      计划生育、生殖健康促进工程</v>
          </cell>
          <cell r="C761">
            <v>62</v>
          </cell>
        </row>
        <row r="762">
          <cell r="A762">
            <v>2100709</v>
          </cell>
          <cell r="B762" t="str">
            <v>      计划生育免费基本技术服务</v>
          </cell>
          <cell r="C762">
            <v>79</v>
          </cell>
        </row>
        <row r="763">
          <cell r="A763">
            <v>2100710</v>
          </cell>
          <cell r="B763" t="str">
            <v>      人口出生性别比综合治理</v>
          </cell>
          <cell r="C763">
            <v>0</v>
          </cell>
        </row>
        <row r="764">
          <cell r="A764">
            <v>2100711</v>
          </cell>
          <cell r="B764" t="str">
            <v>      人口和计划生育服务网络建设</v>
          </cell>
          <cell r="C764">
            <v>23</v>
          </cell>
        </row>
        <row r="765">
          <cell r="A765">
            <v>2100712</v>
          </cell>
          <cell r="B765" t="str">
            <v>      计划生育避孕药具经费</v>
          </cell>
          <cell r="C765">
            <v>3</v>
          </cell>
        </row>
        <row r="766">
          <cell r="A766">
            <v>2100713</v>
          </cell>
          <cell r="B766" t="str">
            <v>      人口和计划生育宣传教育经费</v>
          </cell>
          <cell r="C766">
            <v>225</v>
          </cell>
        </row>
        <row r="767">
          <cell r="A767">
            <v>2100714</v>
          </cell>
          <cell r="B767" t="str">
            <v>      流动人口计划生育管理和服务</v>
          </cell>
          <cell r="C767">
            <v>13</v>
          </cell>
        </row>
        <row r="768">
          <cell r="A768">
            <v>2100715</v>
          </cell>
          <cell r="B768" t="str">
            <v>      人口和计划生育目标责任制考核</v>
          </cell>
          <cell r="C768">
            <v>19</v>
          </cell>
        </row>
        <row r="769">
          <cell r="A769">
            <v>2100799</v>
          </cell>
          <cell r="B769" t="str">
            <v>      其他人口与计划生育事务支出</v>
          </cell>
          <cell r="C769">
            <v>470</v>
          </cell>
        </row>
        <row r="770">
          <cell r="A770">
            <v>21010</v>
          </cell>
          <cell r="B770" t="str">
            <v>    食品和药品监督管理事务</v>
          </cell>
          <cell r="C770">
            <v>131</v>
          </cell>
        </row>
        <row r="771">
          <cell r="A771">
            <v>2101001</v>
          </cell>
          <cell r="B771" t="str">
            <v>      行政运行</v>
          </cell>
          <cell r="C771">
            <v>98</v>
          </cell>
        </row>
        <row r="772">
          <cell r="A772">
            <v>2101002</v>
          </cell>
          <cell r="B772" t="str">
            <v>      一般行政管理事务</v>
          </cell>
          <cell r="C772">
            <v>1</v>
          </cell>
        </row>
        <row r="773">
          <cell r="A773">
            <v>2101003</v>
          </cell>
          <cell r="B773" t="str">
            <v>      机关服务</v>
          </cell>
          <cell r="C773">
            <v>0</v>
          </cell>
        </row>
        <row r="774">
          <cell r="A774">
            <v>2101012</v>
          </cell>
          <cell r="B774" t="str">
            <v>      药品事务</v>
          </cell>
          <cell r="C774">
            <v>4</v>
          </cell>
        </row>
        <row r="775">
          <cell r="A775">
            <v>2101014</v>
          </cell>
          <cell r="B775" t="str">
            <v>      化妆品事务</v>
          </cell>
          <cell r="C775">
            <v>0</v>
          </cell>
        </row>
        <row r="776">
          <cell r="A776">
            <v>2101015</v>
          </cell>
          <cell r="B776" t="str">
            <v>      医疗器械事务</v>
          </cell>
          <cell r="C776">
            <v>2</v>
          </cell>
        </row>
        <row r="777">
          <cell r="A777">
            <v>2101016</v>
          </cell>
          <cell r="B777" t="str">
            <v>      食品安全事务</v>
          </cell>
          <cell r="C777">
            <v>20</v>
          </cell>
        </row>
        <row r="778">
          <cell r="A778">
            <v>2101050</v>
          </cell>
          <cell r="B778" t="str">
            <v>      事业运行</v>
          </cell>
          <cell r="C778">
            <v>1</v>
          </cell>
        </row>
        <row r="779">
          <cell r="A779">
            <v>2101099</v>
          </cell>
          <cell r="B779" t="str">
            <v>      其他食品和药品监督管理事务支出</v>
          </cell>
          <cell r="C779">
            <v>5</v>
          </cell>
        </row>
        <row r="780">
          <cell r="A780">
            <v>21099</v>
          </cell>
          <cell r="B780" t="str">
            <v>    其他医疗卫生支出（款）</v>
          </cell>
          <cell r="C780">
            <v>104</v>
          </cell>
        </row>
        <row r="781">
          <cell r="A781">
            <v>2109901</v>
          </cell>
          <cell r="B781" t="str">
            <v>      其他医疗卫生支出（项）</v>
          </cell>
          <cell r="C781">
            <v>104</v>
          </cell>
        </row>
        <row r="782">
          <cell r="A782">
            <v>211</v>
          </cell>
          <cell r="B782" t="str">
            <v>  节能环保支出</v>
          </cell>
          <cell r="C782">
            <v>2169</v>
          </cell>
        </row>
        <row r="783">
          <cell r="A783">
            <v>21101</v>
          </cell>
          <cell r="B783" t="str">
            <v>    环境保护管理事务</v>
          </cell>
          <cell r="C783">
            <v>78</v>
          </cell>
        </row>
        <row r="784">
          <cell r="A784">
            <v>2110101</v>
          </cell>
          <cell r="B784" t="str">
            <v>      行政运行</v>
          </cell>
          <cell r="C784">
            <v>73</v>
          </cell>
        </row>
        <row r="785">
          <cell r="A785">
            <v>2110102</v>
          </cell>
          <cell r="B785" t="str">
            <v>      一般行政管理事务</v>
          </cell>
          <cell r="C785">
            <v>0</v>
          </cell>
        </row>
        <row r="786">
          <cell r="A786">
            <v>2110103</v>
          </cell>
          <cell r="B786" t="str">
            <v>      机关服务</v>
          </cell>
          <cell r="C786">
            <v>0</v>
          </cell>
        </row>
        <row r="787">
          <cell r="A787">
            <v>2110104</v>
          </cell>
          <cell r="B787" t="str">
            <v>      环境保护宣传</v>
          </cell>
          <cell r="C787">
            <v>0</v>
          </cell>
        </row>
        <row r="788">
          <cell r="A788">
            <v>2110105</v>
          </cell>
          <cell r="B788" t="str">
            <v>      环境保护法规、规划及标准</v>
          </cell>
          <cell r="C788">
            <v>0</v>
          </cell>
        </row>
        <row r="789">
          <cell r="A789">
            <v>2110106</v>
          </cell>
          <cell r="B789" t="str">
            <v>      环境国际合作及履约</v>
          </cell>
          <cell r="C789">
            <v>0</v>
          </cell>
        </row>
        <row r="790">
          <cell r="A790">
            <v>2110107</v>
          </cell>
          <cell r="B790" t="str">
            <v>      环境保护行政许可</v>
          </cell>
          <cell r="C790">
            <v>0</v>
          </cell>
        </row>
        <row r="791">
          <cell r="A791">
            <v>2110199</v>
          </cell>
          <cell r="B791" t="str">
            <v>      其他环境保护管理事务支出</v>
          </cell>
          <cell r="C791">
            <v>5</v>
          </cell>
        </row>
        <row r="792">
          <cell r="A792">
            <v>21102</v>
          </cell>
          <cell r="B792" t="str">
            <v>    环境监测与监察</v>
          </cell>
          <cell r="C792">
            <v>0</v>
          </cell>
        </row>
        <row r="793">
          <cell r="A793">
            <v>2110203</v>
          </cell>
          <cell r="B793" t="str">
            <v>      建设项目环评审查与监督</v>
          </cell>
          <cell r="C793">
            <v>0</v>
          </cell>
        </row>
        <row r="794">
          <cell r="A794">
            <v>2110204</v>
          </cell>
          <cell r="B794" t="str">
            <v>      核与辐射安全监督</v>
          </cell>
          <cell r="C794">
            <v>0</v>
          </cell>
        </row>
        <row r="795">
          <cell r="A795">
            <v>2110299</v>
          </cell>
          <cell r="B795" t="str">
            <v>      其他环境监测与监察支出</v>
          </cell>
          <cell r="C795">
            <v>0</v>
          </cell>
        </row>
        <row r="796">
          <cell r="A796">
            <v>21103</v>
          </cell>
          <cell r="B796" t="str">
            <v>    污染防治</v>
          </cell>
          <cell r="C796">
            <v>420</v>
          </cell>
        </row>
        <row r="797">
          <cell r="A797">
            <v>2110301</v>
          </cell>
          <cell r="B797" t="str">
            <v>      大气</v>
          </cell>
          <cell r="C797">
            <v>0</v>
          </cell>
        </row>
        <row r="798">
          <cell r="A798">
            <v>2110302</v>
          </cell>
          <cell r="B798" t="str">
            <v>      水体</v>
          </cell>
          <cell r="C798">
            <v>305</v>
          </cell>
        </row>
        <row r="799">
          <cell r="A799">
            <v>2110303</v>
          </cell>
          <cell r="B799" t="str">
            <v>      噪声</v>
          </cell>
          <cell r="C799">
            <v>0</v>
          </cell>
        </row>
        <row r="800">
          <cell r="A800">
            <v>2110304</v>
          </cell>
          <cell r="B800" t="str">
            <v>      固体废弃物与化学品</v>
          </cell>
          <cell r="C800">
            <v>0</v>
          </cell>
        </row>
        <row r="801">
          <cell r="A801">
            <v>2110305</v>
          </cell>
          <cell r="B801" t="str">
            <v>      放射源和放射性废物监管</v>
          </cell>
          <cell r="C801">
            <v>0</v>
          </cell>
        </row>
        <row r="802">
          <cell r="A802">
            <v>2110306</v>
          </cell>
          <cell r="B802" t="str">
            <v>      辐射</v>
          </cell>
          <cell r="C802">
            <v>0</v>
          </cell>
        </row>
        <row r="803">
          <cell r="A803">
            <v>2110307</v>
          </cell>
          <cell r="B803" t="str">
            <v>      排污费安排的支出</v>
          </cell>
          <cell r="C803">
            <v>115</v>
          </cell>
        </row>
        <row r="804">
          <cell r="A804">
            <v>2110399</v>
          </cell>
          <cell r="B804" t="str">
            <v>      其他污染防治支出</v>
          </cell>
          <cell r="C804">
            <v>0</v>
          </cell>
        </row>
        <row r="805">
          <cell r="A805">
            <v>21104</v>
          </cell>
          <cell r="B805" t="str">
            <v>    自然生态保护</v>
          </cell>
          <cell r="C805">
            <v>48</v>
          </cell>
        </row>
        <row r="806">
          <cell r="A806">
            <v>2110401</v>
          </cell>
          <cell r="B806" t="str">
            <v>      生态保护</v>
          </cell>
          <cell r="C806">
            <v>0</v>
          </cell>
        </row>
        <row r="807">
          <cell r="A807">
            <v>2110402</v>
          </cell>
          <cell r="B807" t="str">
            <v>      农村环境保护</v>
          </cell>
          <cell r="C807">
            <v>0</v>
          </cell>
        </row>
        <row r="808">
          <cell r="A808">
            <v>2110403</v>
          </cell>
          <cell r="B808" t="str">
            <v>      自然保护区</v>
          </cell>
          <cell r="C808">
            <v>0</v>
          </cell>
        </row>
        <row r="809">
          <cell r="A809">
            <v>2110404</v>
          </cell>
          <cell r="B809" t="str">
            <v>      生物及物种资源保护</v>
          </cell>
          <cell r="C809">
            <v>0</v>
          </cell>
        </row>
        <row r="810">
          <cell r="A810">
            <v>2110405</v>
          </cell>
          <cell r="B810" t="str">
            <v>      湖泊生态环境保护</v>
          </cell>
          <cell r="C810">
            <v>0</v>
          </cell>
        </row>
        <row r="811">
          <cell r="A811">
            <v>2110499</v>
          </cell>
          <cell r="B811" t="str">
            <v>      其他自然生态保护支出</v>
          </cell>
          <cell r="C811">
            <v>48</v>
          </cell>
        </row>
        <row r="812">
          <cell r="A812">
            <v>21105</v>
          </cell>
          <cell r="B812" t="str">
            <v>    天然林保护</v>
          </cell>
          <cell r="C812">
            <v>1149</v>
          </cell>
        </row>
        <row r="813">
          <cell r="A813">
            <v>2110501</v>
          </cell>
          <cell r="B813" t="str">
            <v>      森林管护</v>
          </cell>
          <cell r="C813">
            <v>960</v>
          </cell>
        </row>
        <row r="814">
          <cell r="A814">
            <v>2110502</v>
          </cell>
          <cell r="B814" t="str">
            <v>      社会保险补助</v>
          </cell>
          <cell r="C814">
            <v>89</v>
          </cell>
        </row>
        <row r="815">
          <cell r="A815">
            <v>2110503</v>
          </cell>
          <cell r="B815" t="str">
            <v>      政策性社会性支出补助</v>
          </cell>
          <cell r="C815">
            <v>30</v>
          </cell>
        </row>
        <row r="816">
          <cell r="A816">
            <v>2110506</v>
          </cell>
          <cell r="B816" t="str">
            <v>      天然林保护工程建设 </v>
          </cell>
          <cell r="C816">
            <v>70</v>
          </cell>
        </row>
        <row r="817">
          <cell r="A817">
            <v>2110599</v>
          </cell>
          <cell r="B817" t="str">
            <v>      其他天然林保护支出</v>
          </cell>
          <cell r="C817">
            <v>0</v>
          </cell>
        </row>
        <row r="818">
          <cell r="A818">
            <v>21106</v>
          </cell>
          <cell r="B818" t="str">
            <v>    退耕还林</v>
          </cell>
          <cell r="C818">
            <v>369</v>
          </cell>
        </row>
        <row r="819">
          <cell r="A819">
            <v>2110602</v>
          </cell>
          <cell r="B819" t="str">
            <v>      退耕现金</v>
          </cell>
          <cell r="C819">
            <v>5</v>
          </cell>
        </row>
        <row r="820">
          <cell r="A820">
            <v>2110603</v>
          </cell>
          <cell r="B820" t="str">
            <v>      退耕还林粮食折现补贴</v>
          </cell>
          <cell r="C820">
            <v>0</v>
          </cell>
        </row>
        <row r="821">
          <cell r="A821">
            <v>2110604</v>
          </cell>
          <cell r="B821" t="str">
            <v>      退耕还林粮食费用补贴</v>
          </cell>
          <cell r="C821">
            <v>0</v>
          </cell>
        </row>
        <row r="822">
          <cell r="A822">
            <v>2110605</v>
          </cell>
          <cell r="B822" t="str">
            <v>      退耕还林工程建设</v>
          </cell>
          <cell r="C822">
            <v>150</v>
          </cell>
        </row>
        <row r="823">
          <cell r="A823">
            <v>2110699</v>
          </cell>
          <cell r="B823" t="str">
            <v>      其他退耕还林支出</v>
          </cell>
          <cell r="C823">
            <v>214</v>
          </cell>
        </row>
        <row r="824">
          <cell r="A824">
            <v>21107</v>
          </cell>
          <cell r="B824" t="str">
            <v>    风沙荒漠治理</v>
          </cell>
          <cell r="C824">
            <v>0</v>
          </cell>
        </row>
        <row r="825">
          <cell r="A825">
            <v>2110704</v>
          </cell>
          <cell r="B825" t="str">
            <v>      京津风沙源治理工程建设</v>
          </cell>
          <cell r="C825">
            <v>0</v>
          </cell>
        </row>
        <row r="826">
          <cell r="A826">
            <v>2110799</v>
          </cell>
          <cell r="B826" t="str">
            <v>      其他风沙荒漠治理支出</v>
          </cell>
          <cell r="C826">
            <v>0</v>
          </cell>
        </row>
        <row r="827">
          <cell r="A827">
            <v>21108</v>
          </cell>
          <cell r="B827" t="str">
            <v>    退牧还草</v>
          </cell>
          <cell r="C827">
            <v>0</v>
          </cell>
        </row>
        <row r="828">
          <cell r="A828">
            <v>2110804</v>
          </cell>
          <cell r="B828" t="str">
            <v>      退牧还草工程建设</v>
          </cell>
          <cell r="C828">
            <v>0</v>
          </cell>
        </row>
        <row r="829">
          <cell r="A829">
            <v>2110899</v>
          </cell>
          <cell r="B829" t="str">
            <v>      其他退牧还草支出</v>
          </cell>
          <cell r="C829">
            <v>0</v>
          </cell>
        </row>
        <row r="830">
          <cell r="A830">
            <v>21109</v>
          </cell>
          <cell r="B830" t="str">
            <v>    已垦草原退耕还草（款）</v>
          </cell>
          <cell r="C830">
            <v>0</v>
          </cell>
        </row>
        <row r="831">
          <cell r="A831">
            <v>2110901</v>
          </cell>
          <cell r="B831" t="str">
            <v>      已垦草原退耕还草（项）</v>
          </cell>
          <cell r="C831">
            <v>0</v>
          </cell>
        </row>
        <row r="832">
          <cell r="A832">
            <v>21110</v>
          </cell>
          <cell r="B832" t="str">
            <v>    能源节约利用（款）</v>
          </cell>
          <cell r="C832">
            <v>82</v>
          </cell>
        </row>
        <row r="833">
          <cell r="A833">
            <v>2111001</v>
          </cell>
          <cell r="B833" t="str">
            <v>      能源节能利用（项）</v>
          </cell>
          <cell r="C833">
            <v>82</v>
          </cell>
        </row>
        <row r="834">
          <cell r="A834">
            <v>21111</v>
          </cell>
          <cell r="B834" t="str">
            <v>    污染减排</v>
          </cell>
          <cell r="C834">
            <v>0</v>
          </cell>
        </row>
        <row r="835">
          <cell r="A835">
            <v>2111101</v>
          </cell>
          <cell r="B835" t="str">
            <v>       环境监测与信息</v>
          </cell>
          <cell r="C835">
            <v>0</v>
          </cell>
        </row>
        <row r="836">
          <cell r="A836">
            <v>2111102</v>
          </cell>
          <cell r="B836" t="str">
            <v>       环境执法监察</v>
          </cell>
          <cell r="C836">
            <v>0</v>
          </cell>
        </row>
        <row r="837">
          <cell r="A837">
            <v>2111103</v>
          </cell>
          <cell r="B837" t="str">
            <v>       减排专项支出</v>
          </cell>
          <cell r="C837">
            <v>0</v>
          </cell>
        </row>
        <row r="838">
          <cell r="A838">
            <v>2111104</v>
          </cell>
          <cell r="B838" t="str">
            <v>       清洁生产专项支出</v>
          </cell>
          <cell r="C838">
            <v>0</v>
          </cell>
        </row>
        <row r="839">
          <cell r="A839">
            <v>2111199</v>
          </cell>
          <cell r="B839" t="str">
            <v>       其他污染减排支出</v>
          </cell>
          <cell r="C839">
            <v>0</v>
          </cell>
        </row>
        <row r="840">
          <cell r="A840">
            <v>21112</v>
          </cell>
          <cell r="B840" t="str">
            <v>    可再生能源（款）</v>
          </cell>
          <cell r="C840">
            <v>23</v>
          </cell>
        </row>
        <row r="841">
          <cell r="A841">
            <v>2111201</v>
          </cell>
          <cell r="B841" t="str">
            <v>       可再生能源(项)</v>
          </cell>
          <cell r="C841">
            <v>23</v>
          </cell>
        </row>
        <row r="842">
          <cell r="A842">
            <v>21113</v>
          </cell>
          <cell r="B842" t="str">
            <v>    资源综合利用（款）</v>
          </cell>
          <cell r="C842">
            <v>0</v>
          </cell>
        </row>
        <row r="843">
          <cell r="A843">
            <v>2111301</v>
          </cell>
          <cell r="B843" t="str">
            <v>       资源综合利用（项）</v>
          </cell>
          <cell r="C843">
            <v>0</v>
          </cell>
        </row>
        <row r="844">
          <cell r="A844">
            <v>21114</v>
          </cell>
          <cell r="B844" t="str">
            <v>    能源管理事务</v>
          </cell>
          <cell r="C844">
            <v>0</v>
          </cell>
        </row>
        <row r="845">
          <cell r="A845">
            <v>2111401</v>
          </cell>
          <cell r="B845" t="str">
            <v>      行政运行</v>
          </cell>
          <cell r="C845">
            <v>0</v>
          </cell>
        </row>
        <row r="846">
          <cell r="A846">
            <v>2111402</v>
          </cell>
          <cell r="B846" t="str">
            <v>      一般行政管理事务</v>
          </cell>
          <cell r="C846">
            <v>0</v>
          </cell>
        </row>
        <row r="847">
          <cell r="A847">
            <v>2111403</v>
          </cell>
          <cell r="B847" t="str">
            <v>      机关服务</v>
          </cell>
          <cell r="C847">
            <v>0</v>
          </cell>
        </row>
        <row r="848">
          <cell r="A848">
            <v>2111404</v>
          </cell>
          <cell r="B848" t="str">
            <v>      能源预测预警</v>
          </cell>
          <cell r="C848">
            <v>0</v>
          </cell>
        </row>
        <row r="849">
          <cell r="A849">
            <v>2111405</v>
          </cell>
          <cell r="B849" t="str">
            <v>      能源战略规划与实施</v>
          </cell>
          <cell r="C849">
            <v>0</v>
          </cell>
        </row>
        <row r="850">
          <cell r="A850">
            <v>2111406</v>
          </cell>
          <cell r="B850" t="str">
            <v>      能源科技装备</v>
          </cell>
          <cell r="C850">
            <v>0</v>
          </cell>
        </row>
        <row r="851">
          <cell r="A851">
            <v>2111407</v>
          </cell>
          <cell r="B851" t="str">
            <v>      能源行业管理</v>
          </cell>
          <cell r="C851">
            <v>0</v>
          </cell>
        </row>
        <row r="852">
          <cell r="A852">
            <v>2111408</v>
          </cell>
          <cell r="B852" t="str">
            <v>      能源管理</v>
          </cell>
          <cell r="C852">
            <v>0</v>
          </cell>
        </row>
        <row r="853">
          <cell r="A853">
            <v>2111409</v>
          </cell>
          <cell r="B853" t="str">
            <v>      石油储备发展管理</v>
          </cell>
          <cell r="C853">
            <v>0</v>
          </cell>
        </row>
        <row r="854">
          <cell r="A854">
            <v>2111410</v>
          </cell>
          <cell r="B854" t="str">
            <v>      能源调查</v>
          </cell>
          <cell r="C854">
            <v>0</v>
          </cell>
        </row>
        <row r="855">
          <cell r="A855">
            <v>2111411</v>
          </cell>
          <cell r="B855" t="str">
            <v>      信息化建设</v>
          </cell>
          <cell r="C855">
            <v>0</v>
          </cell>
        </row>
        <row r="856">
          <cell r="A856">
            <v>2111412</v>
          </cell>
          <cell r="B856" t="str">
            <v>      三峡库区移民专项支出</v>
          </cell>
          <cell r="C856">
            <v>0</v>
          </cell>
        </row>
        <row r="857">
          <cell r="A857">
            <v>2111413</v>
          </cell>
          <cell r="B857" t="str">
            <v>      农村电网建设</v>
          </cell>
          <cell r="C857">
            <v>0</v>
          </cell>
        </row>
        <row r="858">
          <cell r="A858">
            <v>2111450</v>
          </cell>
          <cell r="B858" t="str">
            <v>      事业运行</v>
          </cell>
          <cell r="C858">
            <v>0</v>
          </cell>
        </row>
        <row r="859">
          <cell r="A859">
            <v>2111499</v>
          </cell>
          <cell r="B859" t="str">
            <v>      其他能源管理事务支出</v>
          </cell>
          <cell r="C859">
            <v>0</v>
          </cell>
        </row>
        <row r="860">
          <cell r="A860">
            <v>21199</v>
          </cell>
          <cell r="B860" t="str">
            <v>    其他节能环保支出（款）</v>
          </cell>
          <cell r="C860">
            <v>0</v>
          </cell>
        </row>
        <row r="861">
          <cell r="A861">
            <v>2119901</v>
          </cell>
          <cell r="B861" t="str">
            <v>      其他节能环保支出（项）</v>
          </cell>
          <cell r="C861">
            <v>0</v>
          </cell>
        </row>
        <row r="862">
          <cell r="A862">
            <v>212</v>
          </cell>
          <cell r="B862" t="str">
            <v>  城乡社区支出</v>
          </cell>
          <cell r="C862">
            <v>6324</v>
          </cell>
        </row>
        <row r="863">
          <cell r="A863">
            <v>21201</v>
          </cell>
          <cell r="B863" t="str">
            <v>    城乡社区管理事务</v>
          </cell>
          <cell r="C863">
            <v>1093</v>
          </cell>
        </row>
        <row r="864">
          <cell r="A864">
            <v>2120101</v>
          </cell>
          <cell r="B864" t="str">
            <v>      行政运行</v>
          </cell>
          <cell r="C864">
            <v>91</v>
          </cell>
        </row>
        <row r="865">
          <cell r="A865">
            <v>2120102</v>
          </cell>
          <cell r="B865" t="str">
            <v>      一般行政管理事务</v>
          </cell>
          <cell r="C865">
            <v>41</v>
          </cell>
        </row>
        <row r="866">
          <cell r="A866">
            <v>2120103</v>
          </cell>
          <cell r="B866" t="str">
            <v>      机关服务</v>
          </cell>
          <cell r="C866">
            <v>0</v>
          </cell>
        </row>
        <row r="867">
          <cell r="A867">
            <v>2120104</v>
          </cell>
          <cell r="B867" t="str">
            <v>      城管执法</v>
          </cell>
          <cell r="C867">
            <v>0</v>
          </cell>
        </row>
        <row r="868">
          <cell r="A868">
            <v>2120105</v>
          </cell>
          <cell r="B868" t="str">
            <v>      工程建设标准规范编制与监管</v>
          </cell>
          <cell r="C868">
            <v>0</v>
          </cell>
        </row>
        <row r="869">
          <cell r="A869">
            <v>2120106</v>
          </cell>
          <cell r="B869" t="str">
            <v>      工程建设管理</v>
          </cell>
          <cell r="C869">
            <v>0</v>
          </cell>
        </row>
        <row r="870">
          <cell r="A870">
            <v>2120107</v>
          </cell>
          <cell r="B870" t="str">
            <v>      市政公用行业市场监管</v>
          </cell>
          <cell r="C870">
            <v>0</v>
          </cell>
        </row>
        <row r="871">
          <cell r="A871">
            <v>2120108</v>
          </cell>
          <cell r="B871" t="str">
            <v>      国家重点风景区规划与保护</v>
          </cell>
          <cell r="C871">
            <v>0</v>
          </cell>
        </row>
        <row r="872">
          <cell r="A872">
            <v>2120109</v>
          </cell>
          <cell r="B872" t="str">
            <v>      住宅建设与房地产市场监管</v>
          </cell>
          <cell r="C872">
            <v>0</v>
          </cell>
        </row>
        <row r="873">
          <cell r="A873">
            <v>2120110</v>
          </cell>
          <cell r="B873" t="str">
            <v>      执业资格注册、资质审查</v>
          </cell>
          <cell r="C873">
            <v>0</v>
          </cell>
        </row>
        <row r="874">
          <cell r="A874">
            <v>2120199</v>
          </cell>
          <cell r="B874" t="str">
            <v>      其他城乡社区管理事务支出</v>
          </cell>
          <cell r="C874">
            <v>961</v>
          </cell>
        </row>
        <row r="875">
          <cell r="A875">
            <v>21202</v>
          </cell>
          <cell r="B875" t="str">
            <v>    城乡社区规划与管理（款）</v>
          </cell>
          <cell r="C875">
            <v>60</v>
          </cell>
        </row>
        <row r="876">
          <cell r="A876">
            <v>2120201</v>
          </cell>
          <cell r="B876" t="str">
            <v>      城乡社区规划与管理（项）</v>
          </cell>
          <cell r="C876">
            <v>60</v>
          </cell>
        </row>
        <row r="877">
          <cell r="A877">
            <v>21203</v>
          </cell>
          <cell r="B877" t="str">
            <v>    城乡社区公共设施</v>
          </cell>
          <cell r="C877">
            <v>2495</v>
          </cell>
        </row>
        <row r="878">
          <cell r="A878">
            <v>2120303</v>
          </cell>
          <cell r="B878" t="str">
            <v>      小城镇基础设施建设</v>
          </cell>
          <cell r="C878">
            <v>2105</v>
          </cell>
        </row>
        <row r="879">
          <cell r="A879">
            <v>2120399</v>
          </cell>
          <cell r="B879" t="str">
            <v>      其他城乡社区公共设施支出</v>
          </cell>
          <cell r="C879">
            <v>390</v>
          </cell>
        </row>
        <row r="880">
          <cell r="A880">
            <v>21205</v>
          </cell>
          <cell r="B880" t="str">
            <v>    城乡社区环境卫生（款）</v>
          </cell>
          <cell r="C880">
            <v>2676</v>
          </cell>
        </row>
        <row r="881">
          <cell r="A881">
            <v>2120501</v>
          </cell>
          <cell r="B881" t="str">
            <v>      城乡社区环境卫生（项）</v>
          </cell>
          <cell r="C881">
            <v>2676</v>
          </cell>
        </row>
        <row r="882">
          <cell r="A882">
            <v>21206</v>
          </cell>
          <cell r="B882" t="str">
            <v>    建设市场管理与监督（款）</v>
          </cell>
          <cell r="C882">
            <v>0</v>
          </cell>
        </row>
        <row r="883">
          <cell r="A883">
            <v>2120601</v>
          </cell>
          <cell r="B883" t="str">
            <v>      建设市场管理与监督（项）</v>
          </cell>
          <cell r="C883">
            <v>0</v>
          </cell>
        </row>
        <row r="884">
          <cell r="A884">
            <v>21299</v>
          </cell>
          <cell r="B884" t="str">
            <v>    其他城乡社区事务支出（款）</v>
          </cell>
          <cell r="C884">
            <v>0</v>
          </cell>
        </row>
        <row r="885">
          <cell r="A885">
            <v>2129999</v>
          </cell>
          <cell r="B885" t="str">
            <v>      其他城乡社区事务支出（项）</v>
          </cell>
          <cell r="C885">
            <v>0</v>
          </cell>
        </row>
        <row r="886">
          <cell r="A886">
            <v>213</v>
          </cell>
          <cell r="B886" t="str">
            <v>  农林水支出</v>
          </cell>
          <cell r="C886">
            <v>37439</v>
          </cell>
        </row>
        <row r="887">
          <cell r="A887">
            <v>21301</v>
          </cell>
          <cell r="B887" t="str">
            <v>    农业</v>
          </cell>
          <cell r="C887">
            <v>13603</v>
          </cell>
        </row>
        <row r="888">
          <cell r="A888">
            <v>2130101</v>
          </cell>
          <cell r="B888" t="str">
            <v>      行政运行</v>
          </cell>
          <cell r="C888">
            <v>188</v>
          </cell>
        </row>
        <row r="889">
          <cell r="A889">
            <v>2130102</v>
          </cell>
          <cell r="B889" t="str">
            <v>      一般行政管理事务</v>
          </cell>
          <cell r="C889">
            <v>2</v>
          </cell>
        </row>
        <row r="890">
          <cell r="A890">
            <v>2130103</v>
          </cell>
          <cell r="B890" t="str">
            <v>      机关服务</v>
          </cell>
          <cell r="C890">
            <v>0</v>
          </cell>
        </row>
        <row r="891">
          <cell r="A891">
            <v>2130104</v>
          </cell>
          <cell r="B891" t="str">
            <v>      事业运行</v>
          </cell>
          <cell r="C891">
            <v>2288</v>
          </cell>
        </row>
        <row r="892">
          <cell r="A892">
            <v>2130105</v>
          </cell>
          <cell r="B892" t="str">
            <v>      农垦运行</v>
          </cell>
          <cell r="C892">
            <v>1076</v>
          </cell>
        </row>
        <row r="893">
          <cell r="A893">
            <v>2130106</v>
          </cell>
          <cell r="B893" t="str">
            <v>      技术推广</v>
          </cell>
          <cell r="C893">
            <v>1442</v>
          </cell>
        </row>
        <row r="894">
          <cell r="A894">
            <v>2130108</v>
          </cell>
          <cell r="B894" t="str">
            <v>      病虫害控制</v>
          </cell>
          <cell r="C894">
            <v>58</v>
          </cell>
        </row>
        <row r="895">
          <cell r="A895">
            <v>2130109</v>
          </cell>
          <cell r="B895" t="str">
            <v>      农产品质量安全</v>
          </cell>
          <cell r="C895">
            <v>14</v>
          </cell>
        </row>
        <row r="896">
          <cell r="A896">
            <v>2130110</v>
          </cell>
          <cell r="B896" t="str">
            <v>      执法监管</v>
          </cell>
          <cell r="C896">
            <v>0</v>
          </cell>
        </row>
        <row r="897">
          <cell r="A897">
            <v>2130111</v>
          </cell>
          <cell r="B897" t="str">
            <v>      统计监测与信息服务</v>
          </cell>
          <cell r="C897">
            <v>12</v>
          </cell>
        </row>
        <row r="898">
          <cell r="A898">
            <v>2130112</v>
          </cell>
          <cell r="B898" t="str">
            <v>      农业行业业务管理</v>
          </cell>
          <cell r="C898">
            <v>6</v>
          </cell>
        </row>
        <row r="899">
          <cell r="A899">
            <v>2130114</v>
          </cell>
          <cell r="B899" t="str">
            <v>      对外交流与合作</v>
          </cell>
          <cell r="C899">
            <v>0</v>
          </cell>
        </row>
        <row r="900">
          <cell r="A900">
            <v>2130119</v>
          </cell>
          <cell r="B900" t="str">
            <v>      灾害救助</v>
          </cell>
          <cell r="C900">
            <v>30</v>
          </cell>
        </row>
        <row r="901">
          <cell r="A901">
            <v>2130120</v>
          </cell>
          <cell r="B901" t="str">
            <v>      稳定农民收入补贴</v>
          </cell>
          <cell r="C901">
            <v>0</v>
          </cell>
        </row>
        <row r="902">
          <cell r="A902">
            <v>2130121</v>
          </cell>
          <cell r="B902" t="str">
            <v>      农业结构调整补贴</v>
          </cell>
          <cell r="C902">
            <v>0</v>
          </cell>
        </row>
        <row r="903">
          <cell r="A903">
            <v>2130122</v>
          </cell>
          <cell r="B903" t="str">
            <v>      农业生产资料与技术补贴</v>
          </cell>
          <cell r="C903">
            <v>1145</v>
          </cell>
        </row>
        <row r="904">
          <cell r="A904">
            <v>2130123</v>
          </cell>
          <cell r="B904" t="str">
            <v>      农业生产保险补贴</v>
          </cell>
          <cell r="C904">
            <v>1018</v>
          </cell>
        </row>
        <row r="905">
          <cell r="A905">
            <v>2130124</v>
          </cell>
          <cell r="B905" t="str">
            <v>      农业组织化与产业化经营</v>
          </cell>
          <cell r="C905">
            <v>732</v>
          </cell>
        </row>
        <row r="906">
          <cell r="A906">
            <v>2130125</v>
          </cell>
          <cell r="B906" t="str">
            <v>      农产品加工与促销</v>
          </cell>
          <cell r="C906">
            <v>57</v>
          </cell>
        </row>
        <row r="907">
          <cell r="A907">
            <v>2130126</v>
          </cell>
          <cell r="B907" t="str">
            <v>      农村公益事业</v>
          </cell>
          <cell r="C907">
            <v>1308</v>
          </cell>
        </row>
        <row r="908">
          <cell r="A908">
            <v>2130129</v>
          </cell>
          <cell r="B908" t="str">
            <v>      综合财力补助</v>
          </cell>
          <cell r="C908">
            <v>0</v>
          </cell>
        </row>
        <row r="909">
          <cell r="A909">
            <v>2130135</v>
          </cell>
          <cell r="B909" t="str">
            <v>      农业资源保护与利用</v>
          </cell>
          <cell r="C909">
            <v>208</v>
          </cell>
        </row>
        <row r="910">
          <cell r="A910">
            <v>2130142</v>
          </cell>
          <cell r="B910" t="str">
            <v>      农村道路建设</v>
          </cell>
          <cell r="C910">
            <v>2970</v>
          </cell>
        </row>
        <row r="911">
          <cell r="A911">
            <v>2130147</v>
          </cell>
          <cell r="B911" t="str">
            <v>      农资综合补贴</v>
          </cell>
          <cell r="C911">
            <v>0</v>
          </cell>
        </row>
        <row r="912">
          <cell r="A912">
            <v>2130148</v>
          </cell>
          <cell r="B912" t="str">
            <v>      石油价格改革对渔业的补贴</v>
          </cell>
          <cell r="C912">
            <v>0</v>
          </cell>
        </row>
        <row r="913">
          <cell r="A913">
            <v>2130152</v>
          </cell>
          <cell r="B913" t="str">
            <v>      对高校毕业生到基层任职补助</v>
          </cell>
          <cell r="C913">
            <v>85</v>
          </cell>
        </row>
        <row r="914">
          <cell r="A914">
            <v>2130153</v>
          </cell>
          <cell r="B914" t="str">
            <v>      草原植被恢复费安排的支出</v>
          </cell>
          <cell r="C914">
            <v>0</v>
          </cell>
        </row>
        <row r="915">
          <cell r="A915">
            <v>2130199</v>
          </cell>
          <cell r="B915" t="str">
            <v>      其他农业支出</v>
          </cell>
          <cell r="C915">
            <v>964</v>
          </cell>
        </row>
        <row r="916">
          <cell r="A916">
            <v>21302</v>
          </cell>
          <cell r="B916" t="str">
            <v>    林业</v>
          </cell>
          <cell r="C916">
            <v>3725</v>
          </cell>
        </row>
        <row r="917">
          <cell r="A917">
            <v>2130201</v>
          </cell>
          <cell r="B917" t="str">
            <v>      行政运行</v>
          </cell>
          <cell r="C917">
            <v>286</v>
          </cell>
        </row>
        <row r="918">
          <cell r="A918">
            <v>2130202</v>
          </cell>
          <cell r="B918" t="str">
            <v>      一般行政管理事务</v>
          </cell>
          <cell r="C918">
            <v>1</v>
          </cell>
        </row>
        <row r="919">
          <cell r="A919">
            <v>2130203</v>
          </cell>
          <cell r="B919" t="str">
            <v>      机关服务</v>
          </cell>
          <cell r="C919">
            <v>0</v>
          </cell>
        </row>
        <row r="920">
          <cell r="A920">
            <v>2130204</v>
          </cell>
          <cell r="B920" t="str">
            <v>      林业事业机构</v>
          </cell>
          <cell r="C920">
            <v>647</v>
          </cell>
        </row>
        <row r="921">
          <cell r="A921">
            <v>2130205</v>
          </cell>
          <cell r="B921" t="str">
            <v>      森林培育</v>
          </cell>
          <cell r="C921">
            <v>1013</v>
          </cell>
        </row>
        <row r="922">
          <cell r="A922">
            <v>2130206</v>
          </cell>
          <cell r="B922" t="str">
            <v>      林业技术推广</v>
          </cell>
          <cell r="C922">
            <v>10</v>
          </cell>
        </row>
        <row r="923">
          <cell r="A923">
            <v>2130207</v>
          </cell>
          <cell r="B923" t="str">
            <v>      森林资源管理</v>
          </cell>
          <cell r="C923">
            <v>0</v>
          </cell>
        </row>
        <row r="924">
          <cell r="A924">
            <v>2130208</v>
          </cell>
          <cell r="B924" t="str">
            <v>      森林资源监测</v>
          </cell>
          <cell r="C924">
            <v>0</v>
          </cell>
        </row>
        <row r="925">
          <cell r="A925">
            <v>2130209</v>
          </cell>
          <cell r="B925" t="str">
            <v>      森林生态效益补偿</v>
          </cell>
          <cell r="C925">
            <v>508</v>
          </cell>
        </row>
        <row r="926">
          <cell r="A926">
            <v>2130210</v>
          </cell>
          <cell r="B926" t="str">
            <v>      林业自然保护区</v>
          </cell>
          <cell r="C926">
            <v>0</v>
          </cell>
        </row>
        <row r="927">
          <cell r="A927">
            <v>2130211</v>
          </cell>
          <cell r="B927" t="str">
            <v>      动植物保护</v>
          </cell>
          <cell r="C927">
            <v>61</v>
          </cell>
        </row>
        <row r="928">
          <cell r="A928">
            <v>2130212</v>
          </cell>
          <cell r="B928" t="str">
            <v>      湿地保护</v>
          </cell>
          <cell r="C928">
            <v>0</v>
          </cell>
        </row>
        <row r="929">
          <cell r="A929">
            <v>2130213</v>
          </cell>
          <cell r="B929" t="str">
            <v>      林业执法与监督</v>
          </cell>
          <cell r="C929">
            <v>202</v>
          </cell>
        </row>
        <row r="930">
          <cell r="A930">
            <v>2130216</v>
          </cell>
          <cell r="B930" t="str">
            <v>      林业检疫检测</v>
          </cell>
          <cell r="C930">
            <v>0</v>
          </cell>
        </row>
        <row r="931">
          <cell r="A931">
            <v>2130217</v>
          </cell>
          <cell r="B931" t="str">
            <v>      防沙治沙</v>
          </cell>
          <cell r="C931">
            <v>0</v>
          </cell>
        </row>
        <row r="932">
          <cell r="A932">
            <v>2130218</v>
          </cell>
          <cell r="B932" t="str">
            <v>      林业质量安全</v>
          </cell>
          <cell r="C932">
            <v>0</v>
          </cell>
        </row>
        <row r="933">
          <cell r="A933">
            <v>2130219</v>
          </cell>
          <cell r="B933" t="str">
            <v>      林业工程与项目管理</v>
          </cell>
          <cell r="C933">
            <v>0</v>
          </cell>
        </row>
        <row r="934">
          <cell r="A934">
            <v>2130220</v>
          </cell>
          <cell r="B934" t="str">
            <v>      林业对外合作与交流</v>
          </cell>
          <cell r="C934">
            <v>0</v>
          </cell>
        </row>
        <row r="935">
          <cell r="A935">
            <v>2130221</v>
          </cell>
          <cell r="B935" t="str">
            <v>      林业产业化</v>
          </cell>
          <cell r="C935">
            <v>135</v>
          </cell>
        </row>
        <row r="936">
          <cell r="A936">
            <v>2130223</v>
          </cell>
          <cell r="B936" t="str">
            <v>      信息管理</v>
          </cell>
          <cell r="C936">
            <v>0</v>
          </cell>
        </row>
        <row r="937">
          <cell r="A937">
            <v>2130224</v>
          </cell>
          <cell r="B937" t="str">
            <v>      林业政策制定与宣传</v>
          </cell>
          <cell r="C937">
            <v>0</v>
          </cell>
        </row>
        <row r="938">
          <cell r="A938">
            <v>2130225</v>
          </cell>
          <cell r="B938" t="str">
            <v>      林业资金审计稽查</v>
          </cell>
          <cell r="C938">
            <v>0</v>
          </cell>
        </row>
        <row r="939">
          <cell r="A939">
            <v>2130226</v>
          </cell>
          <cell r="B939" t="str">
            <v>      林区公共支出</v>
          </cell>
          <cell r="C939">
            <v>0</v>
          </cell>
        </row>
        <row r="940">
          <cell r="A940">
            <v>2130227</v>
          </cell>
          <cell r="B940" t="str">
            <v>      林业贷款贴息</v>
          </cell>
          <cell r="C940">
            <v>101</v>
          </cell>
        </row>
        <row r="941">
          <cell r="A941">
            <v>2130232</v>
          </cell>
          <cell r="B941" t="str">
            <v>      石油价格改革对林业的补贴</v>
          </cell>
          <cell r="C941">
            <v>39</v>
          </cell>
        </row>
        <row r="942">
          <cell r="A942">
            <v>2130233</v>
          </cell>
          <cell r="B942" t="str">
            <v>      森林保险保费补贴</v>
          </cell>
          <cell r="C942">
            <v>97</v>
          </cell>
        </row>
        <row r="943">
          <cell r="A943">
            <v>2130234</v>
          </cell>
          <cell r="B943" t="str">
            <v>      林业防灾减灾</v>
          </cell>
          <cell r="C943">
            <v>116</v>
          </cell>
        </row>
        <row r="944">
          <cell r="A944">
            <v>2130299</v>
          </cell>
          <cell r="B944" t="str">
            <v>      其他林业支出</v>
          </cell>
          <cell r="C944">
            <v>509</v>
          </cell>
        </row>
        <row r="945">
          <cell r="A945">
            <v>21303</v>
          </cell>
          <cell r="B945" t="str">
            <v>    水利</v>
          </cell>
          <cell r="C945">
            <v>10421</v>
          </cell>
        </row>
        <row r="946">
          <cell r="A946">
            <v>2130301</v>
          </cell>
          <cell r="B946" t="str">
            <v>      行政运行</v>
          </cell>
          <cell r="C946">
            <v>88</v>
          </cell>
        </row>
        <row r="947">
          <cell r="A947">
            <v>2130302</v>
          </cell>
          <cell r="B947" t="str">
            <v>      一般行政管理事务</v>
          </cell>
          <cell r="C947">
            <v>0</v>
          </cell>
        </row>
        <row r="948">
          <cell r="A948">
            <v>2130303</v>
          </cell>
          <cell r="B948" t="str">
            <v>      机关服务</v>
          </cell>
          <cell r="C948">
            <v>0</v>
          </cell>
        </row>
        <row r="949">
          <cell r="A949">
            <v>2130304</v>
          </cell>
          <cell r="B949" t="str">
            <v>      水利行业业务管理</v>
          </cell>
          <cell r="C949">
            <v>0</v>
          </cell>
        </row>
        <row r="950">
          <cell r="A950">
            <v>2130305</v>
          </cell>
          <cell r="B950" t="str">
            <v>      水利工程建设</v>
          </cell>
          <cell r="C950">
            <v>7130</v>
          </cell>
        </row>
        <row r="951">
          <cell r="A951">
            <v>2130306</v>
          </cell>
          <cell r="B951" t="str">
            <v>      水利工程运行与维护</v>
          </cell>
          <cell r="C951">
            <v>0</v>
          </cell>
        </row>
        <row r="952">
          <cell r="A952">
            <v>2130307</v>
          </cell>
          <cell r="B952" t="str">
            <v>      长江黄河等流域管理</v>
          </cell>
          <cell r="C952">
            <v>0</v>
          </cell>
        </row>
        <row r="953">
          <cell r="A953">
            <v>2130308</v>
          </cell>
          <cell r="B953" t="str">
            <v>      水利前期工作</v>
          </cell>
          <cell r="C953">
            <v>266</v>
          </cell>
        </row>
        <row r="954">
          <cell r="A954">
            <v>2130309</v>
          </cell>
          <cell r="B954" t="str">
            <v>      水利执法监督</v>
          </cell>
          <cell r="C954">
            <v>0</v>
          </cell>
        </row>
        <row r="955">
          <cell r="A955">
            <v>2130310</v>
          </cell>
          <cell r="B955" t="str">
            <v>      水土保持</v>
          </cell>
          <cell r="C955">
            <v>264</v>
          </cell>
        </row>
        <row r="956">
          <cell r="A956">
            <v>2130311</v>
          </cell>
          <cell r="B956" t="str">
            <v>      水资源节约管理与保护</v>
          </cell>
          <cell r="C956">
            <v>0</v>
          </cell>
        </row>
        <row r="957">
          <cell r="A957">
            <v>2130312</v>
          </cell>
          <cell r="B957" t="str">
            <v>      水质监测</v>
          </cell>
          <cell r="C957">
            <v>0</v>
          </cell>
        </row>
        <row r="958">
          <cell r="A958">
            <v>2130313</v>
          </cell>
          <cell r="B958" t="str">
            <v>      水文测报</v>
          </cell>
          <cell r="C958">
            <v>0</v>
          </cell>
        </row>
        <row r="959">
          <cell r="A959">
            <v>2130314</v>
          </cell>
          <cell r="B959" t="str">
            <v>      防汛</v>
          </cell>
          <cell r="C959">
            <v>180</v>
          </cell>
        </row>
        <row r="960">
          <cell r="A960">
            <v>2130315</v>
          </cell>
          <cell r="B960" t="str">
            <v>      抗旱</v>
          </cell>
          <cell r="C960">
            <v>0</v>
          </cell>
        </row>
        <row r="961">
          <cell r="A961">
            <v>2130316</v>
          </cell>
          <cell r="B961" t="str">
            <v>      农田水利</v>
          </cell>
          <cell r="C961">
            <v>913</v>
          </cell>
        </row>
        <row r="962">
          <cell r="A962">
            <v>2130317</v>
          </cell>
          <cell r="B962" t="str">
            <v>      水利技术推广</v>
          </cell>
          <cell r="C962">
            <v>0</v>
          </cell>
        </row>
        <row r="963">
          <cell r="A963">
            <v>2130318</v>
          </cell>
          <cell r="B963" t="str">
            <v>      国际河流治理与管理</v>
          </cell>
          <cell r="C963">
            <v>0</v>
          </cell>
        </row>
        <row r="964">
          <cell r="A964">
            <v>2130321</v>
          </cell>
          <cell r="B964" t="str">
            <v>      大中型水库移民后期扶持专项支出</v>
          </cell>
          <cell r="C964">
            <v>0</v>
          </cell>
        </row>
        <row r="965">
          <cell r="A965">
            <v>2130322</v>
          </cell>
          <cell r="B965" t="str">
            <v>      水利安全监督</v>
          </cell>
          <cell r="C965">
            <v>0</v>
          </cell>
        </row>
        <row r="966">
          <cell r="A966">
            <v>2130331</v>
          </cell>
          <cell r="B966" t="str">
            <v>      水资源费安排的支出</v>
          </cell>
          <cell r="C966">
            <v>146</v>
          </cell>
        </row>
        <row r="967">
          <cell r="A967">
            <v>2130332</v>
          </cell>
          <cell r="B967" t="str">
            <v>      砂石资源费支出</v>
          </cell>
          <cell r="C967">
            <v>0</v>
          </cell>
        </row>
        <row r="968">
          <cell r="A968">
            <v>2130333</v>
          </cell>
          <cell r="B968" t="str">
            <v>      信息管理</v>
          </cell>
          <cell r="C968">
            <v>0</v>
          </cell>
        </row>
        <row r="969">
          <cell r="A969">
            <v>2130334</v>
          </cell>
          <cell r="B969" t="str">
            <v>      水利建设移民支出</v>
          </cell>
          <cell r="C969">
            <v>0</v>
          </cell>
        </row>
        <row r="970">
          <cell r="A970">
            <v>2130335</v>
          </cell>
          <cell r="B970" t="str">
            <v>      农村人畜饮水</v>
          </cell>
          <cell r="C970">
            <v>1246</v>
          </cell>
        </row>
        <row r="971">
          <cell r="A971">
            <v>2130399</v>
          </cell>
          <cell r="B971" t="str">
            <v>      其他水利支出</v>
          </cell>
          <cell r="C971">
            <v>188</v>
          </cell>
        </row>
        <row r="972">
          <cell r="A972">
            <v>21304</v>
          </cell>
          <cell r="B972" t="str">
            <v>    南水北调</v>
          </cell>
          <cell r="C972">
            <v>0</v>
          </cell>
        </row>
        <row r="973">
          <cell r="A973">
            <v>2130401</v>
          </cell>
          <cell r="B973" t="str">
            <v>      行政运行</v>
          </cell>
          <cell r="C973">
            <v>0</v>
          </cell>
        </row>
        <row r="974">
          <cell r="A974">
            <v>2130402</v>
          </cell>
          <cell r="B974" t="str">
            <v>      一般行政管理事务</v>
          </cell>
          <cell r="C974">
            <v>0</v>
          </cell>
        </row>
        <row r="975">
          <cell r="A975">
            <v>2130403</v>
          </cell>
          <cell r="B975" t="str">
            <v>      机关服务</v>
          </cell>
          <cell r="C975">
            <v>0</v>
          </cell>
        </row>
        <row r="976">
          <cell r="A976">
            <v>2130404</v>
          </cell>
          <cell r="B976" t="str">
            <v>      南水北调工程建设</v>
          </cell>
          <cell r="C976">
            <v>0</v>
          </cell>
        </row>
        <row r="977">
          <cell r="A977">
            <v>2130405</v>
          </cell>
          <cell r="B977" t="str">
            <v>      政策研究与信息管理</v>
          </cell>
          <cell r="C977">
            <v>0</v>
          </cell>
        </row>
        <row r="978">
          <cell r="A978">
            <v>2130406</v>
          </cell>
          <cell r="B978" t="str">
            <v>      工程稽查</v>
          </cell>
          <cell r="C978">
            <v>0</v>
          </cell>
        </row>
        <row r="979">
          <cell r="A979">
            <v>2130407</v>
          </cell>
          <cell r="B979" t="str">
            <v>      前期工作</v>
          </cell>
          <cell r="C979">
            <v>0</v>
          </cell>
        </row>
        <row r="980">
          <cell r="A980">
            <v>2130408</v>
          </cell>
          <cell r="B980" t="str">
            <v>      南水北调技术推广</v>
          </cell>
          <cell r="C980">
            <v>0</v>
          </cell>
        </row>
        <row r="981">
          <cell r="A981">
            <v>2130409</v>
          </cell>
          <cell r="B981" t="str">
            <v>      环境、移民及水资源管理与保护</v>
          </cell>
          <cell r="C981">
            <v>0</v>
          </cell>
        </row>
        <row r="982">
          <cell r="A982">
            <v>2130499</v>
          </cell>
          <cell r="B982" t="str">
            <v>      其他南水北调支出</v>
          </cell>
          <cell r="C982">
            <v>0</v>
          </cell>
        </row>
        <row r="983">
          <cell r="A983">
            <v>21305</v>
          </cell>
          <cell r="B983" t="str">
            <v>    扶贫</v>
          </cell>
          <cell r="C983">
            <v>3919</v>
          </cell>
        </row>
        <row r="984">
          <cell r="A984">
            <v>2130501</v>
          </cell>
          <cell r="B984" t="str">
            <v>      行政运行</v>
          </cell>
          <cell r="C984">
            <v>32</v>
          </cell>
        </row>
        <row r="985">
          <cell r="A985">
            <v>2130502</v>
          </cell>
          <cell r="B985" t="str">
            <v>      一般行政管理事务</v>
          </cell>
          <cell r="C985">
            <v>0</v>
          </cell>
        </row>
        <row r="986">
          <cell r="A986">
            <v>2130503</v>
          </cell>
          <cell r="B986" t="str">
            <v>      机关服务</v>
          </cell>
          <cell r="C986">
            <v>0</v>
          </cell>
        </row>
        <row r="987">
          <cell r="A987">
            <v>2130504</v>
          </cell>
          <cell r="B987" t="str">
            <v>      农村基础设施建设</v>
          </cell>
          <cell r="C987">
            <v>2053</v>
          </cell>
        </row>
        <row r="988">
          <cell r="A988">
            <v>2130505</v>
          </cell>
          <cell r="B988" t="str">
            <v>      生产发展</v>
          </cell>
          <cell r="C988">
            <v>585</v>
          </cell>
        </row>
        <row r="989">
          <cell r="A989">
            <v>2130506</v>
          </cell>
          <cell r="B989" t="str">
            <v>      社会发展</v>
          </cell>
          <cell r="C989">
            <v>0</v>
          </cell>
        </row>
        <row r="990">
          <cell r="A990">
            <v>2130507</v>
          </cell>
          <cell r="B990" t="str">
            <v>      扶贫贷款奖补和贴息</v>
          </cell>
          <cell r="C990">
            <v>200</v>
          </cell>
        </row>
        <row r="991">
          <cell r="A991">
            <v>2130508</v>
          </cell>
          <cell r="B991" t="str">
            <v>      “三西”农业建设专项补助</v>
          </cell>
          <cell r="C991">
            <v>0</v>
          </cell>
        </row>
        <row r="992">
          <cell r="A992">
            <v>2130550</v>
          </cell>
          <cell r="B992" t="str">
            <v>      扶贫事业机构</v>
          </cell>
          <cell r="C992">
            <v>0</v>
          </cell>
        </row>
        <row r="993">
          <cell r="A993">
            <v>2130599</v>
          </cell>
          <cell r="B993" t="str">
            <v>      其他扶贫支出</v>
          </cell>
          <cell r="C993">
            <v>1049</v>
          </cell>
        </row>
        <row r="994">
          <cell r="A994">
            <v>21306</v>
          </cell>
          <cell r="B994" t="str">
            <v>    农业综合开发</v>
          </cell>
          <cell r="C994">
            <v>992</v>
          </cell>
        </row>
        <row r="995">
          <cell r="A995">
            <v>2130601</v>
          </cell>
          <cell r="B995" t="str">
            <v>      机构运行</v>
          </cell>
          <cell r="C995">
            <v>0</v>
          </cell>
        </row>
        <row r="996">
          <cell r="A996">
            <v>2130602</v>
          </cell>
          <cell r="B996" t="str">
            <v>      土地治理</v>
          </cell>
          <cell r="C996">
            <v>897</v>
          </cell>
        </row>
        <row r="997">
          <cell r="A997">
            <v>2130603</v>
          </cell>
          <cell r="B997" t="str">
            <v>      产业化经营</v>
          </cell>
          <cell r="C997">
            <v>95</v>
          </cell>
        </row>
        <row r="998">
          <cell r="A998">
            <v>2130604</v>
          </cell>
          <cell r="B998" t="str">
            <v>      科技示范</v>
          </cell>
          <cell r="C998">
            <v>0</v>
          </cell>
        </row>
        <row r="999">
          <cell r="A999">
            <v>2130699</v>
          </cell>
          <cell r="B999" t="str">
            <v>      其他农业综合开发支出</v>
          </cell>
          <cell r="C999">
            <v>0</v>
          </cell>
        </row>
        <row r="1000">
          <cell r="A1000">
            <v>21307</v>
          </cell>
          <cell r="B1000" t="str">
            <v>    农村综合改革</v>
          </cell>
          <cell r="C1000">
            <v>4539</v>
          </cell>
        </row>
        <row r="1001">
          <cell r="A1001">
            <v>2130701</v>
          </cell>
          <cell r="B1001" t="str">
            <v>      对村级一事一议补助</v>
          </cell>
          <cell r="C1001">
            <v>2795</v>
          </cell>
        </row>
        <row r="1002">
          <cell r="A1002">
            <v>2130704</v>
          </cell>
          <cell r="B1002" t="str">
            <v>      国有农场办社会职能改革补助</v>
          </cell>
          <cell r="C1002">
            <v>15</v>
          </cell>
        </row>
        <row r="1003">
          <cell r="A1003">
            <v>2130705</v>
          </cell>
          <cell r="B1003" t="str">
            <v>      对村民委员会和村党支部的补助</v>
          </cell>
          <cell r="C1003">
            <v>1619</v>
          </cell>
        </row>
        <row r="1004">
          <cell r="A1004">
            <v>2130706</v>
          </cell>
          <cell r="B1004" t="str">
            <v>      对村集体经济组织的补助</v>
          </cell>
          <cell r="C1004">
            <v>0</v>
          </cell>
        </row>
        <row r="1005">
          <cell r="A1005">
            <v>2130707</v>
          </cell>
          <cell r="B1005" t="str">
            <v>      农村综合改革示范试点补助</v>
          </cell>
          <cell r="C1005">
            <v>110</v>
          </cell>
        </row>
        <row r="1006">
          <cell r="A1006">
            <v>2130799</v>
          </cell>
          <cell r="B1006" t="str">
            <v>      其他农村综合改革支出</v>
          </cell>
          <cell r="C1006">
            <v>0</v>
          </cell>
        </row>
        <row r="1007">
          <cell r="A1007">
            <v>21308</v>
          </cell>
          <cell r="B1007" t="str">
            <v>    促进金融支农支出</v>
          </cell>
          <cell r="C1007">
            <v>110</v>
          </cell>
        </row>
        <row r="1008">
          <cell r="A1008">
            <v>2130801</v>
          </cell>
          <cell r="B1008" t="str">
            <v>      支持农村金融机构</v>
          </cell>
          <cell r="C1008">
            <v>0</v>
          </cell>
        </row>
        <row r="1009">
          <cell r="A1009">
            <v>2130802</v>
          </cell>
          <cell r="B1009" t="str">
            <v>      涉农贷款增量奖励</v>
          </cell>
          <cell r="C1009">
            <v>110</v>
          </cell>
        </row>
        <row r="1010">
          <cell r="A1010">
            <v>2130899</v>
          </cell>
          <cell r="B1010" t="str">
            <v>      其他金融支农支持</v>
          </cell>
          <cell r="C1010">
            <v>0</v>
          </cell>
        </row>
        <row r="1011">
          <cell r="A1011">
            <v>21399</v>
          </cell>
          <cell r="B1011" t="str">
            <v>    其他农林水事务支出（款）</v>
          </cell>
          <cell r="C1011">
            <v>130</v>
          </cell>
        </row>
        <row r="1012">
          <cell r="A1012">
            <v>2139901</v>
          </cell>
          <cell r="B1012" t="str">
            <v>      化解其他公益性乡村债务支出</v>
          </cell>
          <cell r="C1012">
            <v>0</v>
          </cell>
        </row>
        <row r="1013">
          <cell r="A1013">
            <v>2139999</v>
          </cell>
          <cell r="B1013" t="str">
            <v>      其他农林水事务支出（项）</v>
          </cell>
          <cell r="C1013">
            <v>130</v>
          </cell>
        </row>
        <row r="1014">
          <cell r="A1014">
            <v>214</v>
          </cell>
          <cell r="B1014" t="str">
            <v>  交通运输支出</v>
          </cell>
          <cell r="C1014">
            <v>10870</v>
          </cell>
        </row>
        <row r="1015">
          <cell r="A1015">
            <v>21401</v>
          </cell>
          <cell r="B1015" t="str">
            <v>    公路水路运输</v>
          </cell>
          <cell r="C1015">
            <v>3995</v>
          </cell>
        </row>
        <row r="1016">
          <cell r="A1016">
            <v>2140101</v>
          </cell>
          <cell r="B1016" t="str">
            <v>      行政运行</v>
          </cell>
          <cell r="C1016">
            <v>91</v>
          </cell>
        </row>
        <row r="1017">
          <cell r="A1017">
            <v>2140102</v>
          </cell>
          <cell r="B1017" t="str">
            <v>      一般行政管理事务</v>
          </cell>
          <cell r="C1017">
            <v>27</v>
          </cell>
        </row>
        <row r="1018">
          <cell r="A1018">
            <v>2140103</v>
          </cell>
          <cell r="B1018" t="str">
            <v>      机关服务</v>
          </cell>
          <cell r="C1018">
            <v>0</v>
          </cell>
        </row>
        <row r="1019">
          <cell r="A1019">
            <v>2140104</v>
          </cell>
          <cell r="B1019" t="str">
            <v>      公路新建</v>
          </cell>
          <cell r="C1019">
            <v>0</v>
          </cell>
        </row>
        <row r="1020">
          <cell r="A1020">
            <v>2140105</v>
          </cell>
          <cell r="B1020" t="str">
            <v>      公路改建</v>
          </cell>
          <cell r="C1020">
            <v>2157</v>
          </cell>
        </row>
        <row r="1021">
          <cell r="A1021">
            <v>2140106</v>
          </cell>
          <cell r="B1021" t="str">
            <v>      公路养护</v>
          </cell>
          <cell r="C1021">
            <v>523</v>
          </cell>
        </row>
        <row r="1022">
          <cell r="A1022">
            <v>2140107</v>
          </cell>
          <cell r="B1022" t="str">
            <v>      特大型桥梁建设</v>
          </cell>
          <cell r="C1022">
            <v>0</v>
          </cell>
        </row>
        <row r="1023">
          <cell r="A1023">
            <v>2140108</v>
          </cell>
          <cell r="B1023" t="str">
            <v>      公路路政管理</v>
          </cell>
          <cell r="C1023">
            <v>30</v>
          </cell>
        </row>
        <row r="1024">
          <cell r="A1024">
            <v>2140109</v>
          </cell>
          <cell r="B1024" t="str">
            <v>      公路和运输信息化建设</v>
          </cell>
          <cell r="C1024">
            <v>0</v>
          </cell>
        </row>
        <row r="1025">
          <cell r="A1025">
            <v>2140110</v>
          </cell>
          <cell r="B1025" t="str">
            <v>      公路和运输安全</v>
          </cell>
          <cell r="C1025">
            <v>0</v>
          </cell>
        </row>
        <row r="1026">
          <cell r="A1026">
            <v>2140111</v>
          </cell>
          <cell r="B1026" t="str">
            <v>      公路还贷专项</v>
          </cell>
          <cell r="C1026">
            <v>0</v>
          </cell>
        </row>
        <row r="1027">
          <cell r="A1027">
            <v>2140112</v>
          </cell>
          <cell r="B1027" t="str">
            <v>      公路运输管理</v>
          </cell>
          <cell r="C1027">
            <v>90</v>
          </cell>
        </row>
        <row r="1028">
          <cell r="A1028">
            <v>2140113</v>
          </cell>
          <cell r="B1028" t="str">
            <v>      公路客货运站(场)建设</v>
          </cell>
          <cell r="C1028">
            <v>0</v>
          </cell>
        </row>
        <row r="1029">
          <cell r="A1029">
            <v>2140114</v>
          </cell>
          <cell r="B1029" t="str">
            <v>      公路和运输技术标准化建设</v>
          </cell>
          <cell r="C1029">
            <v>0</v>
          </cell>
        </row>
        <row r="1030">
          <cell r="A1030">
            <v>2140122</v>
          </cell>
          <cell r="B1030" t="str">
            <v>      港口设施</v>
          </cell>
          <cell r="C1030">
            <v>0</v>
          </cell>
        </row>
        <row r="1031">
          <cell r="A1031">
            <v>2140123</v>
          </cell>
          <cell r="B1031" t="str">
            <v>      航道维护</v>
          </cell>
          <cell r="C1031">
            <v>0</v>
          </cell>
        </row>
        <row r="1032">
          <cell r="A1032">
            <v>2140124</v>
          </cell>
          <cell r="B1032" t="str">
            <v>      安全通信</v>
          </cell>
          <cell r="C1032">
            <v>0</v>
          </cell>
        </row>
        <row r="1033">
          <cell r="A1033">
            <v>2140125</v>
          </cell>
          <cell r="B1033" t="str">
            <v>      三峡库区通航管理</v>
          </cell>
          <cell r="C1033">
            <v>0</v>
          </cell>
        </row>
        <row r="1034">
          <cell r="A1034">
            <v>2140126</v>
          </cell>
          <cell r="B1034" t="str">
            <v>      航务管理</v>
          </cell>
          <cell r="C1034">
            <v>0</v>
          </cell>
        </row>
        <row r="1035">
          <cell r="A1035">
            <v>2140127</v>
          </cell>
          <cell r="B1035" t="str">
            <v>      船舶检验</v>
          </cell>
          <cell r="C1035">
            <v>0</v>
          </cell>
        </row>
        <row r="1036">
          <cell r="A1036">
            <v>2140128</v>
          </cell>
          <cell r="B1036" t="str">
            <v>      救助打捞</v>
          </cell>
          <cell r="C1036">
            <v>0</v>
          </cell>
        </row>
        <row r="1037">
          <cell r="A1037">
            <v>2140129</v>
          </cell>
          <cell r="B1037" t="str">
            <v>      内河运输</v>
          </cell>
          <cell r="C1037">
            <v>0</v>
          </cell>
        </row>
        <row r="1038">
          <cell r="A1038">
            <v>2140130</v>
          </cell>
          <cell r="B1038" t="str">
            <v>      远洋运输</v>
          </cell>
          <cell r="C1038">
            <v>0</v>
          </cell>
        </row>
        <row r="1039">
          <cell r="A1039">
            <v>2140131</v>
          </cell>
          <cell r="B1039" t="str">
            <v>      海事管理</v>
          </cell>
          <cell r="C1039">
            <v>0</v>
          </cell>
        </row>
        <row r="1040">
          <cell r="A1040">
            <v>2140133</v>
          </cell>
          <cell r="B1040" t="str">
            <v>      航标事业发展支出</v>
          </cell>
          <cell r="C1040">
            <v>0</v>
          </cell>
        </row>
        <row r="1041">
          <cell r="A1041">
            <v>2140136</v>
          </cell>
          <cell r="B1041" t="str">
            <v>      水路运输管理支出</v>
          </cell>
          <cell r="C1041">
            <v>0</v>
          </cell>
        </row>
        <row r="1042">
          <cell r="A1042">
            <v>2140138</v>
          </cell>
          <cell r="B1042" t="str">
            <v>      口岸建设</v>
          </cell>
          <cell r="C1042">
            <v>1077</v>
          </cell>
        </row>
        <row r="1043">
          <cell r="A1043">
            <v>2140139</v>
          </cell>
          <cell r="B1043" t="str">
            <v>      取消政府还贷二级公路收费专项支出</v>
          </cell>
          <cell r="C1043">
            <v>0</v>
          </cell>
        </row>
        <row r="1044">
          <cell r="A1044">
            <v>2140199</v>
          </cell>
          <cell r="B1044" t="str">
            <v>      其他公路水路运输支出</v>
          </cell>
          <cell r="C1044">
            <v>0</v>
          </cell>
        </row>
        <row r="1045">
          <cell r="A1045">
            <v>21402</v>
          </cell>
          <cell r="B1045" t="str">
            <v>    铁路运输</v>
          </cell>
          <cell r="C1045">
            <v>0</v>
          </cell>
        </row>
        <row r="1046">
          <cell r="A1046">
            <v>2140201</v>
          </cell>
          <cell r="B1046" t="str">
            <v>      行政运行</v>
          </cell>
          <cell r="C1046">
            <v>0</v>
          </cell>
        </row>
        <row r="1047">
          <cell r="A1047">
            <v>2140202</v>
          </cell>
          <cell r="B1047" t="str">
            <v>      一般行政管理事务</v>
          </cell>
          <cell r="C1047">
            <v>0</v>
          </cell>
        </row>
        <row r="1048">
          <cell r="A1048">
            <v>2140203</v>
          </cell>
          <cell r="B1048" t="str">
            <v>      机关服务</v>
          </cell>
          <cell r="C1048">
            <v>0</v>
          </cell>
        </row>
        <row r="1049">
          <cell r="A1049">
            <v>2140204</v>
          </cell>
          <cell r="B1049" t="str">
            <v>      铁路路网建设</v>
          </cell>
          <cell r="C1049">
            <v>0</v>
          </cell>
        </row>
        <row r="1050">
          <cell r="A1050">
            <v>2140205</v>
          </cell>
          <cell r="B1050" t="str">
            <v>      铁路还贷专项</v>
          </cell>
          <cell r="C1050">
            <v>0</v>
          </cell>
        </row>
        <row r="1051">
          <cell r="A1051">
            <v>2140206</v>
          </cell>
          <cell r="B1051" t="str">
            <v>      铁路安全</v>
          </cell>
          <cell r="C1051">
            <v>0</v>
          </cell>
        </row>
        <row r="1052">
          <cell r="A1052">
            <v>2140207</v>
          </cell>
          <cell r="B1052" t="str">
            <v>      铁路专项运输</v>
          </cell>
          <cell r="C1052">
            <v>0</v>
          </cell>
        </row>
        <row r="1053">
          <cell r="A1053">
            <v>2140299</v>
          </cell>
          <cell r="B1053" t="str">
            <v>      其他铁路运输支出</v>
          </cell>
          <cell r="C1053">
            <v>0</v>
          </cell>
        </row>
        <row r="1054">
          <cell r="A1054">
            <v>21403</v>
          </cell>
          <cell r="B1054" t="str">
            <v>    民用航空运输</v>
          </cell>
          <cell r="C1054">
            <v>0</v>
          </cell>
        </row>
        <row r="1055">
          <cell r="A1055">
            <v>2140301</v>
          </cell>
          <cell r="B1055" t="str">
            <v>      行政运行</v>
          </cell>
          <cell r="C1055">
            <v>0</v>
          </cell>
        </row>
        <row r="1056">
          <cell r="A1056">
            <v>2140302</v>
          </cell>
          <cell r="B1056" t="str">
            <v>      一般行政管理事务</v>
          </cell>
          <cell r="C1056">
            <v>0</v>
          </cell>
        </row>
        <row r="1057">
          <cell r="A1057">
            <v>2140303</v>
          </cell>
          <cell r="B1057" t="str">
            <v>      机关服务</v>
          </cell>
          <cell r="C1057">
            <v>0</v>
          </cell>
        </row>
        <row r="1058">
          <cell r="A1058">
            <v>2140304</v>
          </cell>
          <cell r="B1058" t="str">
            <v>      机场建设</v>
          </cell>
          <cell r="C1058">
            <v>0</v>
          </cell>
        </row>
        <row r="1059">
          <cell r="A1059">
            <v>2140305</v>
          </cell>
          <cell r="B1059" t="str">
            <v>      空管系统建设</v>
          </cell>
          <cell r="C1059">
            <v>0</v>
          </cell>
        </row>
        <row r="1060">
          <cell r="A1060">
            <v>2140306</v>
          </cell>
          <cell r="B1060" t="str">
            <v>      民航还贷专项支出</v>
          </cell>
          <cell r="C1060">
            <v>0</v>
          </cell>
        </row>
        <row r="1061">
          <cell r="A1061">
            <v>2140307</v>
          </cell>
          <cell r="B1061" t="str">
            <v>      民用航空安全</v>
          </cell>
          <cell r="C1061">
            <v>0</v>
          </cell>
        </row>
        <row r="1062">
          <cell r="A1062">
            <v>2140308</v>
          </cell>
          <cell r="B1062" t="str">
            <v>      民航专项运输</v>
          </cell>
          <cell r="C1062">
            <v>0</v>
          </cell>
        </row>
        <row r="1063">
          <cell r="A1063">
            <v>2140309</v>
          </cell>
          <cell r="B1063" t="str">
            <v>      民航政策性购机专项支出</v>
          </cell>
          <cell r="C1063">
            <v>0</v>
          </cell>
        </row>
        <row r="1064">
          <cell r="A1064">
            <v>2140399</v>
          </cell>
          <cell r="B1064" t="str">
            <v>      其他民用航空运输支出</v>
          </cell>
          <cell r="C1064">
            <v>0</v>
          </cell>
        </row>
        <row r="1065">
          <cell r="A1065">
            <v>21404</v>
          </cell>
          <cell r="B1065" t="str">
            <v>    石油价格改革对交通运输的补贴</v>
          </cell>
          <cell r="C1065">
            <v>406</v>
          </cell>
        </row>
        <row r="1066">
          <cell r="A1066">
            <v>2140401</v>
          </cell>
          <cell r="B1066" t="str">
            <v>      对城市公交的补贴</v>
          </cell>
          <cell r="C1066">
            <v>28</v>
          </cell>
        </row>
        <row r="1067">
          <cell r="A1067">
            <v>2140402</v>
          </cell>
          <cell r="B1067" t="str">
            <v>      对农村道路客运的补贴</v>
          </cell>
          <cell r="C1067">
            <v>347</v>
          </cell>
        </row>
        <row r="1068">
          <cell r="A1068">
            <v>2140403</v>
          </cell>
          <cell r="B1068" t="str">
            <v>      对出租车的补贴</v>
          </cell>
          <cell r="C1068">
            <v>31</v>
          </cell>
        </row>
        <row r="1069">
          <cell r="A1069">
            <v>2140499</v>
          </cell>
          <cell r="B1069" t="str">
            <v>      石油价格改革补贴其他支出</v>
          </cell>
          <cell r="C1069">
            <v>0</v>
          </cell>
        </row>
        <row r="1070">
          <cell r="A1070">
            <v>21405</v>
          </cell>
          <cell r="B1070" t="str">
            <v>    邮政业支出</v>
          </cell>
          <cell r="C1070">
            <v>0</v>
          </cell>
        </row>
        <row r="1071">
          <cell r="A1071">
            <v>2140501</v>
          </cell>
          <cell r="B1071" t="str">
            <v>      行政运行</v>
          </cell>
          <cell r="C1071">
            <v>0</v>
          </cell>
        </row>
        <row r="1072">
          <cell r="A1072">
            <v>2140502</v>
          </cell>
          <cell r="B1072" t="str">
            <v>      一般行政管理事务</v>
          </cell>
          <cell r="C1072">
            <v>0</v>
          </cell>
        </row>
        <row r="1073">
          <cell r="A1073">
            <v>2140503</v>
          </cell>
          <cell r="B1073" t="str">
            <v>      机关服务</v>
          </cell>
          <cell r="C1073">
            <v>0</v>
          </cell>
        </row>
        <row r="1074">
          <cell r="A1074">
            <v>2140504</v>
          </cell>
          <cell r="B1074" t="str">
            <v>      行业监管</v>
          </cell>
          <cell r="C1074">
            <v>0</v>
          </cell>
        </row>
        <row r="1075">
          <cell r="A1075">
            <v>2140505</v>
          </cell>
          <cell r="B1075" t="str">
            <v>      邮政普遍服务与特殊服务</v>
          </cell>
          <cell r="C1075">
            <v>0</v>
          </cell>
        </row>
        <row r="1076">
          <cell r="A1076">
            <v>2140599</v>
          </cell>
          <cell r="B1076" t="str">
            <v>      其他邮政业支出</v>
          </cell>
          <cell r="C1076">
            <v>0</v>
          </cell>
        </row>
        <row r="1077">
          <cell r="A1077">
            <v>21406</v>
          </cell>
          <cell r="B1077" t="str">
            <v>    车辆购置税支出</v>
          </cell>
          <cell r="C1077">
            <v>6469</v>
          </cell>
        </row>
        <row r="1078">
          <cell r="A1078">
            <v>2140601</v>
          </cell>
          <cell r="B1078" t="str">
            <v>      车辆购置税用于公路等基础设施建设支出</v>
          </cell>
          <cell r="C1078">
            <v>0</v>
          </cell>
        </row>
        <row r="1079">
          <cell r="A1079">
            <v>2140602</v>
          </cell>
          <cell r="B1079" t="str">
            <v>      车辆购置税用于农村公路建设支出</v>
          </cell>
          <cell r="C1079">
            <v>6469</v>
          </cell>
        </row>
        <row r="1080">
          <cell r="A1080">
            <v>2140603</v>
          </cell>
          <cell r="B1080" t="str">
            <v>      车辆购置税用于老旧汽车报废更新补贴支出</v>
          </cell>
          <cell r="C1080">
            <v>0</v>
          </cell>
        </row>
        <row r="1081">
          <cell r="A1081">
            <v>2140699</v>
          </cell>
          <cell r="B1081" t="str">
            <v>      车辆购置税其他支出</v>
          </cell>
          <cell r="C1081">
            <v>0</v>
          </cell>
        </row>
        <row r="1082">
          <cell r="A1082">
            <v>21499</v>
          </cell>
          <cell r="B1082" t="str">
            <v>    其他交通运输支出（款）</v>
          </cell>
          <cell r="C1082">
            <v>0</v>
          </cell>
        </row>
        <row r="1083">
          <cell r="A1083">
            <v>2149901</v>
          </cell>
          <cell r="B1083" t="str">
            <v>      公共交通运营补助</v>
          </cell>
          <cell r="C1083">
            <v>0</v>
          </cell>
        </row>
        <row r="1084">
          <cell r="A1084">
            <v>2149999</v>
          </cell>
          <cell r="B1084" t="str">
            <v>      其他交通运输支出（项）</v>
          </cell>
          <cell r="C1084">
            <v>0</v>
          </cell>
        </row>
        <row r="1085">
          <cell r="A1085">
            <v>215</v>
          </cell>
          <cell r="B1085" t="str">
            <v>  资源勘探信息等支出</v>
          </cell>
          <cell r="C1085">
            <v>2227</v>
          </cell>
        </row>
        <row r="1086">
          <cell r="A1086">
            <v>21501</v>
          </cell>
          <cell r="B1086" t="str">
            <v>    资源勘探开发</v>
          </cell>
          <cell r="C1086">
            <v>0</v>
          </cell>
        </row>
        <row r="1087">
          <cell r="A1087">
            <v>2150101</v>
          </cell>
          <cell r="B1087" t="str">
            <v>      行政运行</v>
          </cell>
          <cell r="C1087">
            <v>0</v>
          </cell>
        </row>
        <row r="1088">
          <cell r="A1088">
            <v>2150102</v>
          </cell>
          <cell r="B1088" t="str">
            <v>      一般行政管理事务</v>
          </cell>
          <cell r="C1088">
            <v>0</v>
          </cell>
        </row>
        <row r="1089">
          <cell r="A1089">
            <v>2150103</v>
          </cell>
          <cell r="B1089" t="str">
            <v>      机关服务</v>
          </cell>
          <cell r="C1089">
            <v>0</v>
          </cell>
        </row>
        <row r="1090">
          <cell r="A1090">
            <v>2150104</v>
          </cell>
          <cell r="B1090" t="str">
            <v>      煤炭勘探开采和洗选</v>
          </cell>
          <cell r="C1090">
            <v>0</v>
          </cell>
        </row>
        <row r="1091">
          <cell r="A1091">
            <v>2150105</v>
          </cell>
          <cell r="B1091" t="str">
            <v>      石油和天然气勘探开采</v>
          </cell>
          <cell r="C1091">
            <v>0</v>
          </cell>
        </row>
        <row r="1092">
          <cell r="A1092">
            <v>2150106</v>
          </cell>
          <cell r="B1092" t="str">
            <v>      黑色金属矿勘探和采选</v>
          </cell>
          <cell r="C1092">
            <v>0</v>
          </cell>
        </row>
        <row r="1093">
          <cell r="A1093">
            <v>2150107</v>
          </cell>
          <cell r="B1093" t="str">
            <v>      有色金属矿勘探和采选</v>
          </cell>
          <cell r="C1093">
            <v>0</v>
          </cell>
        </row>
        <row r="1094">
          <cell r="A1094">
            <v>2150108</v>
          </cell>
          <cell r="B1094" t="str">
            <v>      非金属矿勘探和采选</v>
          </cell>
          <cell r="C1094">
            <v>0</v>
          </cell>
        </row>
        <row r="1095">
          <cell r="A1095">
            <v>2150199</v>
          </cell>
          <cell r="B1095" t="str">
            <v>      其他资源勘探业支出</v>
          </cell>
          <cell r="C1095">
            <v>0</v>
          </cell>
        </row>
        <row r="1096">
          <cell r="A1096">
            <v>21502</v>
          </cell>
          <cell r="B1096" t="str">
            <v>    制造业</v>
          </cell>
          <cell r="C1096">
            <v>300</v>
          </cell>
        </row>
        <row r="1097">
          <cell r="A1097">
            <v>2150201</v>
          </cell>
          <cell r="B1097" t="str">
            <v>      行政运行</v>
          </cell>
          <cell r="C1097">
            <v>0</v>
          </cell>
        </row>
        <row r="1098">
          <cell r="A1098">
            <v>2150202</v>
          </cell>
          <cell r="B1098" t="str">
            <v>      一般行政管理事务</v>
          </cell>
          <cell r="C1098">
            <v>0</v>
          </cell>
        </row>
        <row r="1099">
          <cell r="A1099">
            <v>2150203</v>
          </cell>
          <cell r="B1099" t="str">
            <v>      机关服务</v>
          </cell>
          <cell r="C1099">
            <v>0</v>
          </cell>
        </row>
        <row r="1100">
          <cell r="A1100">
            <v>2150204</v>
          </cell>
          <cell r="B1100" t="str">
            <v>      纺织业</v>
          </cell>
          <cell r="C1100">
            <v>0</v>
          </cell>
        </row>
        <row r="1101">
          <cell r="A1101">
            <v>2150205</v>
          </cell>
          <cell r="B1101" t="str">
            <v>      医药制造业</v>
          </cell>
          <cell r="C1101">
            <v>0</v>
          </cell>
        </row>
        <row r="1102">
          <cell r="A1102">
            <v>2150206</v>
          </cell>
          <cell r="B1102" t="str">
            <v>      非金属矿物制品业</v>
          </cell>
          <cell r="C1102">
            <v>0</v>
          </cell>
        </row>
        <row r="1103">
          <cell r="A1103">
            <v>2150207</v>
          </cell>
          <cell r="B1103" t="str">
            <v>      通信设备、计算机及其他电子设备制造业</v>
          </cell>
          <cell r="C1103">
            <v>0</v>
          </cell>
        </row>
        <row r="1104">
          <cell r="A1104">
            <v>2150208</v>
          </cell>
          <cell r="B1104" t="str">
            <v>      交通运输设备制造业</v>
          </cell>
          <cell r="C1104">
            <v>0</v>
          </cell>
        </row>
        <row r="1105">
          <cell r="A1105">
            <v>2150209</v>
          </cell>
          <cell r="B1105" t="str">
            <v>      电气机械及器材制造业</v>
          </cell>
          <cell r="C1105">
            <v>0</v>
          </cell>
        </row>
        <row r="1106">
          <cell r="A1106">
            <v>2150210</v>
          </cell>
          <cell r="B1106" t="str">
            <v>      工艺品及其他制造业</v>
          </cell>
          <cell r="C1106">
            <v>0</v>
          </cell>
        </row>
        <row r="1107">
          <cell r="A1107">
            <v>2150212</v>
          </cell>
          <cell r="B1107" t="str">
            <v>      石油加工、炼焦及核燃料加工业</v>
          </cell>
          <cell r="C1107">
            <v>0</v>
          </cell>
        </row>
        <row r="1108">
          <cell r="A1108">
            <v>2150213</v>
          </cell>
          <cell r="B1108" t="str">
            <v>      化学原料及化学制品制造业</v>
          </cell>
          <cell r="C1108">
            <v>0</v>
          </cell>
        </row>
        <row r="1109">
          <cell r="A1109">
            <v>2150214</v>
          </cell>
          <cell r="B1109" t="str">
            <v>      黑色金属冶炼及压延加工业</v>
          </cell>
          <cell r="C1109">
            <v>0</v>
          </cell>
        </row>
        <row r="1110">
          <cell r="A1110">
            <v>2150215</v>
          </cell>
          <cell r="B1110" t="str">
            <v>      有色金属冶炼及压延加工业</v>
          </cell>
          <cell r="C1110">
            <v>0</v>
          </cell>
        </row>
        <row r="1111">
          <cell r="A1111">
            <v>2150299</v>
          </cell>
          <cell r="B1111" t="str">
            <v>      其他制造业支出</v>
          </cell>
          <cell r="C1111">
            <v>300</v>
          </cell>
        </row>
        <row r="1112">
          <cell r="A1112">
            <v>21503</v>
          </cell>
          <cell r="B1112" t="str">
            <v>    建筑业</v>
          </cell>
          <cell r="C1112">
            <v>0</v>
          </cell>
        </row>
        <row r="1113">
          <cell r="A1113">
            <v>2150301</v>
          </cell>
          <cell r="B1113" t="str">
            <v>      行政运行</v>
          </cell>
          <cell r="C1113">
            <v>0</v>
          </cell>
        </row>
        <row r="1114">
          <cell r="A1114">
            <v>2150302</v>
          </cell>
          <cell r="B1114" t="str">
            <v>      一般行政管理事务</v>
          </cell>
          <cell r="C1114">
            <v>0</v>
          </cell>
        </row>
        <row r="1115">
          <cell r="A1115">
            <v>2150303</v>
          </cell>
          <cell r="B1115" t="str">
            <v>      机关服务</v>
          </cell>
          <cell r="C1115">
            <v>0</v>
          </cell>
        </row>
        <row r="1116">
          <cell r="A1116">
            <v>2150399</v>
          </cell>
          <cell r="B1116" t="str">
            <v>      其他建筑业支出</v>
          </cell>
          <cell r="C1116">
            <v>0</v>
          </cell>
        </row>
        <row r="1117">
          <cell r="A1117">
            <v>21505</v>
          </cell>
          <cell r="B1117" t="str">
            <v>    工业和信息产业监管</v>
          </cell>
          <cell r="C1117">
            <v>660</v>
          </cell>
        </row>
        <row r="1118">
          <cell r="A1118">
            <v>2150501</v>
          </cell>
          <cell r="B1118" t="str">
            <v>      行政运行</v>
          </cell>
          <cell r="C1118">
            <v>0</v>
          </cell>
        </row>
        <row r="1119">
          <cell r="A1119">
            <v>2150502</v>
          </cell>
          <cell r="B1119" t="str">
            <v>      一般行政管理事务</v>
          </cell>
          <cell r="C1119">
            <v>0</v>
          </cell>
        </row>
        <row r="1120">
          <cell r="A1120">
            <v>2150503</v>
          </cell>
          <cell r="B1120" t="str">
            <v>      机关服务</v>
          </cell>
          <cell r="C1120">
            <v>0</v>
          </cell>
        </row>
        <row r="1121">
          <cell r="A1121">
            <v>2150505</v>
          </cell>
          <cell r="B1121" t="str">
            <v>      战备应急</v>
          </cell>
          <cell r="C1121">
            <v>0</v>
          </cell>
        </row>
        <row r="1122">
          <cell r="A1122">
            <v>2150506</v>
          </cell>
          <cell r="B1122" t="str">
            <v>      信息安全建设</v>
          </cell>
          <cell r="C1122">
            <v>0</v>
          </cell>
        </row>
        <row r="1123">
          <cell r="A1123">
            <v>2150507</v>
          </cell>
          <cell r="B1123" t="str">
            <v>      专用通信</v>
          </cell>
          <cell r="C1123">
            <v>0</v>
          </cell>
        </row>
        <row r="1124">
          <cell r="A1124">
            <v>2150508</v>
          </cell>
          <cell r="B1124" t="str">
            <v>      无线电监管</v>
          </cell>
          <cell r="C1124">
            <v>0</v>
          </cell>
        </row>
        <row r="1125">
          <cell r="A1125">
            <v>2150509</v>
          </cell>
          <cell r="B1125" t="str">
            <v>      工业和信息产业战略研究与标准制定</v>
          </cell>
          <cell r="C1125">
            <v>0</v>
          </cell>
        </row>
        <row r="1126">
          <cell r="A1126">
            <v>2150510</v>
          </cell>
          <cell r="B1126" t="str">
            <v>      工业和信息产业支持</v>
          </cell>
          <cell r="C1126">
            <v>660</v>
          </cell>
        </row>
        <row r="1127">
          <cell r="A1127">
            <v>2150511</v>
          </cell>
          <cell r="B1127" t="str">
            <v>      电子专项工程</v>
          </cell>
          <cell r="C1127">
            <v>0</v>
          </cell>
        </row>
        <row r="1128">
          <cell r="A1128">
            <v>2150513</v>
          </cell>
          <cell r="B1128" t="str">
            <v>      行业监管</v>
          </cell>
          <cell r="C1128">
            <v>0</v>
          </cell>
        </row>
        <row r="1129">
          <cell r="A1129">
            <v>2150514</v>
          </cell>
          <cell r="B1129" t="str">
            <v>      军工电子</v>
          </cell>
          <cell r="C1129">
            <v>0</v>
          </cell>
        </row>
        <row r="1130">
          <cell r="A1130">
            <v>2150515</v>
          </cell>
          <cell r="B1130" t="str">
            <v>      技术基础研究</v>
          </cell>
          <cell r="C1130">
            <v>0</v>
          </cell>
        </row>
        <row r="1131">
          <cell r="A1131">
            <v>2150599</v>
          </cell>
          <cell r="B1131" t="str">
            <v>      其他工业和信息产业监管支出</v>
          </cell>
          <cell r="C1131">
            <v>0</v>
          </cell>
        </row>
        <row r="1132">
          <cell r="A1132">
            <v>21506</v>
          </cell>
          <cell r="B1132" t="str">
            <v>    安全生产监管</v>
          </cell>
          <cell r="C1132">
            <v>164</v>
          </cell>
        </row>
        <row r="1133">
          <cell r="A1133">
            <v>2150601</v>
          </cell>
          <cell r="B1133" t="str">
            <v>      行政运行</v>
          </cell>
          <cell r="C1133">
            <v>92</v>
          </cell>
        </row>
        <row r="1134">
          <cell r="A1134">
            <v>2150602</v>
          </cell>
          <cell r="B1134" t="str">
            <v>      一般行政管理事务</v>
          </cell>
          <cell r="C1134">
            <v>0</v>
          </cell>
        </row>
        <row r="1135">
          <cell r="A1135">
            <v>2150603</v>
          </cell>
          <cell r="B1135" t="str">
            <v>      机关服务</v>
          </cell>
          <cell r="C1135">
            <v>0</v>
          </cell>
        </row>
        <row r="1136">
          <cell r="A1136">
            <v>2150604</v>
          </cell>
          <cell r="B1136" t="str">
            <v>      国务院安委会专项</v>
          </cell>
          <cell r="C1136">
            <v>0</v>
          </cell>
        </row>
        <row r="1137">
          <cell r="A1137">
            <v>2150605</v>
          </cell>
          <cell r="B1137" t="str">
            <v>      安全监管监察专项</v>
          </cell>
          <cell r="C1137">
            <v>40</v>
          </cell>
        </row>
        <row r="1138">
          <cell r="A1138">
            <v>2150606</v>
          </cell>
          <cell r="B1138" t="str">
            <v>      应急救援支出</v>
          </cell>
          <cell r="C1138">
            <v>0</v>
          </cell>
        </row>
        <row r="1139">
          <cell r="A1139">
            <v>2150607</v>
          </cell>
          <cell r="B1139" t="str">
            <v>      煤炭安全</v>
          </cell>
          <cell r="C1139">
            <v>0</v>
          </cell>
        </row>
        <row r="1140">
          <cell r="A1140">
            <v>2150699</v>
          </cell>
          <cell r="B1140" t="str">
            <v>      其他安全生产监管支出</v>
          </cell>
          <cell r="C1140">
            <v>32</v>
          </cell>
        </row>
        <row r="1141">
          <cell r="A1141">
            <v>21507</v>
          </cell>
          <cell r="B1141" t="str">
            <v>    国有资产监管</v>
          </cell>
          <cell r="C1141">
            <v>0</v>
          </cell>
        </row>
        <row r="1142">
          <cell r="A1142">
            <v>2150701</v>
          </cell>
          <cell r="B1142" t="str">
            <v>      行政运行</v>
          </cell>
          <cell r="C1142">
            <v>0</v>
          </cell>
        </row>
        <row r="1143">
          <cell r="A1143">
            <v>2150702</v>
          </cell>
          <cell r="B1143" t="str">
            <v>      一般行政管理事务</v>
          </cell>
          <cell r="C1143">
            <v>0</v>
          </cell>
        </row>
        <row r="1144">
          <cell r="A1144">
            <v>2150703</v>
          </cell>
          <cell r="B1144" t="str">
            <v>      机关服务</v>
          </cell>
          <cell r="C1144">
            <v>0</v>
          </cell>
        </row>
        <row r="1145">
          <cell r="A1145">
            <v>2150704</v>
          </cell>
          <cell r="B1145" t="str">
            <v>      国有企业监事会专项</v>
          </cell>
          <cell r="C1145">
            <v>0</v>
          </cell>
        </row>
        <row r="1146">
          <cell r="A1146">
            <v>2150705</v>
          </cell>
          <cell r="B1146" t="str">
            <v>      中央企业专项管理</v>
          </cell>
          <cell r="C1146">
            <v>0</v>
          </cell>
        </row>
        <row r="1147">
          <cell r="A1147">
            <v>2150799</v>
          </cell>
          <cell r="B1147" t="str">
            <v>      其他国有资产监管支出</v>
          </cell>
          <cell r="C1147">
            <v>0</v>
          </cell>
        </row>
        <row r="1148">
          <cell r="A1148">
            <v>21508</v>
          </cell>
          <cell r="B1148" t="str">
            <v>    支持中小企业发展和管理支出</v>
          </cell>
          <cell r="C1148">
            <v>304</v>
          </cell>
        </row>
        <row r="1149">
          <cell r="A1149">
            <v>2150801</v>
          </cell>
          <cell r="B1149" t="str">
            <v>      行政运行</v>
          </cell>
          <cell r="C1149">
            <v>0</v>
          </cell>
        </row>
        <row r="1150">
          <cell r="A1150">
            <v>2150802</v>
          </cell>
          <cell r="B1150" t="str">
            <v>      一般行政管理事务</v>
          </cell>
          <cell r="C1150">
            <v>0</v>
          </cell>
        </row>
        <row r="1151">
          <cell r="A1151">
            <v>2150803</v>
          </cell>
          <cell r="B1151" t="str">
            <v>      机关服务</v>
          </cell>
          <cell r="C1151">
            <v>0</v>
          </cell>
        </row>
        <row r="1152">
          <cell r="A1152">
            <v>2150804</v>
          </cell>
          <cell r="B1152" t="str">
            <v>      科技型中小企业技术创新基金</v>
          </cell>
          <cell r="C1152">
            <v>84</v>
          </cell>
        </row>
        <row r="1153">
          <cell r="A1153">
            <v>2150805</v>
          </cell>
          <cell r="B1153" t="str">
            <v>      中小企业发展专项</v>
          </cell>
          <cell r="C1153">
            <v>220</v>
          </cell>
        </row>
        <row r="1154">
          <cell r="A1154">
            <v>2150899</v>
          </cell>
          <cell r="B1154" t="str">
            <v>      其他支持中小企业发展和管理支出</v>
          </cell>
          <cell r="C1154">
            <v>0</v>
          </cell>
        </row>
        <row r="1155">
          <cell r="A1155">
            <v>21599</v>
          </cell>
          <cell r="B1155" t="str">
            <v>    其他资源勘探信息等支出(款)</v>
          </cell>
          <cell r="C1155">
            <v>799</v>
          </cell>
        </row>
        <row r="1156">
          <cell r="A1156">
            <v>2159901</v>
          </cell>
          <cell r="B1156" t="str">
            <v>      黄金事务</v>
          </cell>
          <cell r="C1156">
            <v>0</v>
          </cell>
        </row>
        <row r="1157">
          <cell r="A1157">
            <v>2159902</v>
          </cell>
          <cell r="B1157" t="str">
            <v>      建设项目贷款贴息</v>
          </cell>
          <cell r="C1157">
            <v>0</v>
          </cell>
        </row>
        <row r="1158">
          <cell r="A1158">
            <v>2159904</v>
          </cell>
          <cell r="B1158" t="str">
            <v>      技术改造支出</v>
          </cell>
          <cell r="C1158">
            <v>799</v>
          </cell>
        </row>
        <row r="1159">
          <cell r="A1159">
            <v>2159905</v>
          </cell>
          <cell r="B1159" t="str">
            <v>      中药材扶持资金支出</v>
          </cell>
          <cell r="C1159">
            <v>0</v>
          </cell>
        </row>
        <row r="1160">
          <cell r="A1160">
            <v>2159906</v>
          </cell>
          <cell r="B1160" t="str">
            <v>      重点产业振兴和技术改造项目贷款贴息</v>
          </cell>
          <cell r="C1160">
            <v>0</v>
          </cell>
        </row>
        <row r="1161">
          <cell r="A1161">
            <v>2159999</v>
          </cell>
          <cell r="B1161" t="str">
            <v>      其他资源勘探信息等支出(项)</v>
          </cell>
          <cell r="C1161">
            <v>0</v>
          </cell>
        </row>
        <row r="1162">
          <cell r="A1162">
            <v>216</v>
          </cell>
          <cell r="B1162" t="str">
            <v>  商业服务业等支出</v>
          </cell>
          <cell r="C1162">
            <v>954</v>
          </cell>
        </row>
        <row r="1163">
          <cell r="A1163">
            <v>21602</v>
          </cell>
          <cell r="B1163" t="str">
            <v>    商业流通事务</v>
          </cell>
          <cell r="C1163">
            <v>265</v>
          </cell>
        </row>
        <row r="1164">
          <cell r="A1164">
            <v>2160201</v>
          </cell>
          <cell r="B1164" t="str">
            <v>      行政运行</v>
          </cell>
          <cell r="C1164">
            <v>40</v>
          </cell>
        </row>
        <row r="1165">
          <cell r="A1165">
            <v>2160202</v>
          </cell>
          <cell r="B1165" t="str">
            <v>      一般行政管理事务</v>
          </cell>
          <cell r="C1165">
            <v>0</v>
          </cell>
        </row>
        <row r="1166">
          <cell r="A1166">
            <v>2160203</v>
          </cell>
          <cell r="B1166" t="str">
            <v>      机关服务</v>
          </cell>
          <cell r="C1166">
            <v>0</v>
          </cell>
        </row>
        <row r="1167">
          <cell r="A1167">
            <v>2160216</v>
          </cell>
          <cell r="B1167" t="str">
            <v>      食品流通安全补贴</v>
          </cell>
          <cell r="C1167">
            <v>0</v>
          </cell>
        </row>
        <row r="1168">
          <cell r="A1168">
            <v>2160217</v>
          </cell>
          <cell r="B1168" t="str">
            <v>      市场监测及信息管理</v>
          </cell>
          <cell r="C1168">
            <v>0</v>
          </cell>
        </row>
        <row r="1169">
          <cell r="A1169">
            <v>2160218</v>
          </cell>
          <cell r="B1169" t="str">
            <v>      民贸网点贷款贴息</v>
          </cell>
          <cell r="C1169">
            <v>0</v>
          </cell>
        </row>
        <row r="1170">
          <cell r="A1170">
            <v>2160219</v>
          </cell>
          <cell r="B1170" t="str">
            <v>      民贸民品贷款贴息</v>
          </cell>
          <cell r="C1170">
            <v>0</v>
          </cell>
        </row>
        <row r="1171">
          <cell r="A1171">
            <v>2160250</v>
          </cell>
          <cell r="B1171" t="str">
            <v>      事业运行</v>
          </cell>
          <cell r="C1171">
            <v>0</v>
          </cell>
        </row>
        <row r="1172">
          <cell r="A1172">
            <v>2160299</v>
          </cell>
          <cell r="B1172" t="str">
            <v>      其他商业流通事务支出</v>
          </cell>
          <cell r="C1172">
            <v>225</v>
          </cell>
        </row>
        <row r="1173">
          <cell r="A1173">
            <v>21605</v>
          </cell>
          <cell r="B1173" t="str">
            <v>    旅游业管理与服务支出</v>
          </cell>
          <cell r="C1173">
            <v>403</v>
          </cell>
        </row>
        <row r="1174">
          <cell r="A1174">
            <v>2160501</v>
          </cell>
          <cell r="B1174" t="str">
            <v>      行政运行</v>
          </cell>
          <cell r="C1174">
            <v>37</v>
          </cell>
        </row>
        <row r="1175">
          <cell r="A1175">
            <v>2160502</v>
          </cell>
          <cell r="B1175" t="str">
            <v>      一般行政管理事务</v>
          </cell>
          <cell r="C1175">
            <v>9</v>
          </cell>
        </row>
        <row r="1176">
          <cell r="A1176">
            <v>2160503</v>
          </cell>
          <cell r="B1176" t="str">
            <v>      机关服务</v>
          </cell>
          <cell r="C1176">
            <v>0</v>
          </cell>
        </row>
        <row r="1177">
          <cell r="A1177">
            <v>2160504</v>
          </cell>
          <cell r="B1177" t="str">
            <v>      旅游宣传</v>
          </cell>
          <cell r="C1177">
            <v>60</v>
          </cell>
        </row>
        <row r="1178">
          <cell r="A1178">
            <v>2160505</v>
          </cell>
          <cell r="B1178" t="str">
            <v>      旅游行业业务管理</v>
          </cell>
          <cell r="C1178">
            <v>0</v>
          </cell>
        </row>
        <row r="1179">
          <cell r="A1179">
            <v>2160599</v>
          </cell>
          <cell r="B1179" t="str">
            <v>      其他旅游业管理与服务支出</v>
          </cell>
          <cell r="C1179">
            <v>297</v>
          </cell>
        </row>
        <row r="1180">
          <cell r="A1180">
            <v>21606</v>
          </cell>
          <cell r="B1180" t="str">
            <v>    涉外发展服务支出</v>
          </cell>
          <cell r="C1180">
            <v>18</v>
          </cell>
        </row>
        <row r="1181">
          <cell r="A1181">
            <v>2160601</v>
          </cell>
          <cell r="B1181" t="str">
            <v>      行政运行</v>
          </cell>
          <cell r="C1181">
            <v>0</v>
          </cell>
        </row>
        <row r="1182">
          <cell r="A1182">
            <v>2160602</v>
          </cell>
          <cell r="B1182" t="str">
            <v>      一般行政管理事务</v>
          </cell>
          <cell r="C1182">
            <v>0</v>
          </cell>
        </row>
        <row r="1183">
          <cell r="A1183">
            <v>2160603</v>
          </cell>
          <cell r="B1183" t="str">
            <v>      机关服务</v>
          </cell>
          <cell r="C1183">
            <v>0</v>
          </cell>
        </row>
        <row r="1184">
          <cell r="A1184">
            <v>2160607</v>
          </cell>
          <cell r="B1184" t="str">
            <v>      外商投资环境建设补助资金</v>
          </cell>
          <cell r="C1184">
            <v>0</v>
          </cell>
        </row>
        <row r="1185">
          <cell r="A1185">
            <v>2160699</v>
          </cell>
          <cell r="B1185" t="str">
            <v>      其他涉外发展服务支出</v>
          </cell>
          <cell r="C1185">
            <v>18</v>
          </cell>
        </row>
        <row r="1186">
          <cell r="A1186">
            <v>21699</v>
          </cell>
          <cell r="B1186" t="str">
            <v>    其他商业服务业等支出(款)</v>
          </cell>
          <cell r="C1186">
            <v>268</v>
          </cell>
        </row>
        <row r="1187">
          <cell r="A1187">
            <v>2169901</v>
          </cell>
          <cell r="B1187" t="str">
            <v>      服务业基础设施建设</v>
          </cell>
          <cell r="C1187">
            <v>0</v>
          </cell>
        </row>
        <row r="1188">
          <cell r="A1188">
            <v>2169999</v>
          </cell>
          <cell r="B1188" t="str">
            <v>      其他商业服务业等支出(项)</v>
          </cell>
          <cell r="C1188">
            <v>268</v>
          </cell>
        </row>
        <row r="1189">
          <cell r="A1189">
            <v>217</v>
          </cell>
          <cell r="B1189" t="str">
            <v>  金融支出</v>
          </cell>
          <cell r="C1189">
            <v>0</v>
          </cell>
        </row>
        <row r="1190">
          <cell r="A1190">
            <v>21701</v>
          </cell>
          <cell r="B1190" t="str">
            <v>    金融部门行政支出</v>
          </cell>
          <cell r="C1190">
            <v>0</v>
          </cell>
        </row>
        <row r="1191">
          <cell r="A1191">
            <v>2170101</v>
          </cell>
          <cell r="B1191" t="str">
            <v>      行政运行</v>
          </cell>
          <cell r="C1191">
            <v>0</v>
          </cell>
        </row>
        <row r="1192">
          <cell r="A1192">
            <v>2170102</v>
          </cell>
          <cell r="B1192" t="str">
            <v>      一般行政管理事务</v>
          </cell>
          <cell r="C1192">
            <v>0</v>
          </cell>
        </row>
        <row r="1193">
          <cell r="A1193">
            <v>2170103</v>
          </cell>
          <cell r="B1193" t="str">
            <v>      机关服务</v>
          </cell>
          <cell r="C1193">
            <v>0</v>
          </cell>
        </row>
        <row r="1194">
          <cell r="A1194">
            <v>2170104</v>
          </cell>
          <cell r="B1194" t="str">
            <v>      安全防卫</v>
          </cell>
          <cell r="C1194">
            <v>0</v>
          </cell>
        </row>
        <row r="1195">
          <cell r="A1195">
            <v>2170150</v>
          </cell>
          <cell r="B1195" t="str">
            <v>      事业运行</v>
          </cell>
          <cell r="C1195">
            <v>0</v>
          </cell>
        </row>
        <row r="1196">
          <cell r="A1196">
            <v>2170199</v>
          </cell>
          <cell r="B1196" t="str">
            <v>      金融部门其他行政支出</v>
          </cell>
          <cell r="C1196">
            <v>0</v>
          </cell>
        </row>
        <row r="1197">
          <cell r="A1197">
            <v>21702</v>
          </cell>
          <cell r="B1197" t="str">
            <v>    金融部门监管支出</v>
          </cell>
          <cell r="C1197">
            <v>0</v>
          </cell>
        </row>
        <row r="1198">
          <cell r="A1198">
            <v>2170201</v>
          </cell>
          <cell r="B1198" t="str">
            <v>      货币发行</v>
          </cell>
          <cell r="C1198">
            <v>0</v>
          </cell>
        </row>
        <row r="1199">
          <cell r="A1199">
            <v>2170202</v>
          </cell>
          <cell r="B1199" t="str">
            <v>      金融服务</v>
          </cell>
          <cell r="C1199">
            <v>0</v>
          </cell>
        </row>
        <row r="1200">
          <cell r="A1200">
            <v>2170203</v>
          </cell>
          <cell r="B1200" t="str">
            <v>      反假币</v>
          </cell>
          <cell r="C1200">
            <v>0</v>
          </cell>
        </row>
        <row r="1201">
          <cell r="A1201">
            <v>2170204</v>
          </cell>
          <cell r="B1201" t="str">
            <v>      重点金融机构监管</v>
          </cell>
          <cell r="C1201">
            <v>0</v>
          </cell>
        </row>
        <row r="1202">
          <cell r="A1202">
            <v>2170205</v>
          </cell>
          <cell r="B1202" t="str">
            <v>      金融稽查与案件处理</v>
          </cell>
          <cell r="C1202">
            <v>0</v>
          </cell>
        </row>
        <row r="1203">
          <cell r="A1203">
            <v>2170206</v>
          </cell>
          <cell r="B1203" t="str">
            <v>      金融行业电子化建设</v>
          </cell>
          <cell r="C1203">
            <v>0</v>
          </cell>
        </row>
        <row r="1204">
          <cell r="A1204">
            <v>2170207</v>
          </cell>
          <cell r="B1204" t="str">
            <v>      从业人员资格考试</v>
          </cell>
          <cell r="C1204">
            <v>0</v>
          </cell>
        </row>
        <row r="1205">
          <cell r="A1205">
            <v>2170208</v>
          </cell>
          <cell r="B1205" t="str">
            <v>      反洗钱</v>
          </cell>
          <cell r="C1205">
            <v>0</v>
          </cell>
        </row>
        <row r="1206">
          <cell r="A1206">
            <v>2170299</v>
          </cell>
          <cell r="B1206" t="str">
            <v>      金融部门其他监管支出</v>
          </cell>
          <cell r="C1206">
            <v>0</v>
          </cell>
        </row>
        <row r="1207">
          <cell r="A1207">
            <v>21703</v>
          </cell>
          <cell r="B1207" t="str">
            <v>    金融发展支出</v>
          </cell>
          <cell r="C1207">
            <v>0</v>
          </cell>
        </row>
        <row r="1208">
          <cell r="A1208">
            <v>2170301</v>
          </cell>
          <cell r="B1208" t="str">
            <v>      政策性银行亏损补贴</v>
          </cell>
          <cell r="C1208">
            <v>0</v>
          </cell>
        </row>
        <row r="1209">
          <cell r="A1209">
            <v>2170302</v>
          </cell>
          <cell r="B1209" t="str">
            <v>      商业银行贷款贴息</v>
          </cell>
          <cell r="C1209">
            <v>0</v>
          </cell>
        </row>
        <row r="1210">
          <cell r="A1210">
            <v>2170303</v>
          </cell>
          <cell r="B1210" t="str">
            <v>      补充资本金</v>
          </cell>
          <cell r="C1210">
            <v>0</v>
          </cell>
        </row>
        <row r="1211">
          <cell r="A1211">
            <v>2170304</v>
          </cell>
          <cell r="B1211" t="str">
            <v>      风险基金补助</v>
          </cell>
          <cell r="C1211">
            <v>0</v>
          </cell>
        </row>
        <row r="1212">
          <cell r="A1212">
            <v>2170399</v>
          </cell>
          <cell r="B1212" t="str">
            <v>      其他金融发展支出</v>
          </cell>
          <cell r="C1212">
            <v>0</v>
          </cell>
        </row>
        <row r="1213">
          <cell r="A1213">
            <v>21704</v>
          </cell>
          <cell r="B1213" t="str">
            <v>    金融调控支出</v>
          </cell>
          <cell r="C1213">
            <v>0</v>
          </cell>
        </row>
        <row r="1214">
          <cell r="A1214">
            <v>2170401</v>
          </cell>
          <cell r="B1214" t="str">
            <v>      中央银行亏损补贴</v>
          </cell>
          <cell r="C1214">
            <v>0</v>
          </cell>
        </row>
        <row r="1215">
          <cell r="A1215">
            <v>2170499</v>
          </cell>
          <cell r="B1215" t="str">
            <v>      其他金融调控支出</v>
          </cell>
          <cell r="C1215">
            <v>0</v>
          </cell>
        </row>
        <row r="1216">
          <cell r="A1216">
            <v>21799</v>
          </cell>
          <cell r="B1216" t="str">
            <v>    其他金融支出（款）</v>
          </cell>
          <cell r="C1216">
            <v>0</v>
          </cell>
        </row>
        <row r="1217">
          <cell r="A1217">
            <v>2179901</v>
          </cell>
          <cell r="B1217" t="str">
            <v>      其他金融支出(项)</v>
          </cell>
          <cell r="C1217">
            <v>0</v>
          </cell>
        </row>
        <row r="1218">
          <cell r="A1218">
            <v>219</v>
          </cell>
          <cell r="B1218" t="str">
            <v>  援助其他地区支出</v>
          </cell>
          <cell r="C1218">
            <v>0</v>
          </cell>
        </row>
        <row r="1219">
          <cell r="A1219">
            <v>21901</v>
          </cell>
          <cell r="B1219" t="str">
            <v>    一般公共服务</v>
          </cell>
          <cell r="C1219">
            <v>0</v>
          </cell>
        </row>
        <row r="1220">
          <cell r="A1220">
            <v>21902</v>
          </cell>
          <cell r="B1220" t="str">
            <v>    教育</v>
          </cell>
          <cell r="C1220">
            <v>0</v>
          </cell>
        </row>
        <row r="1221">
          <cell r="A1221">
            <v>21903</v>
          </cell>
          <cell r="B1221" t="str">
            <v>    文化体育与传媒</v>
          </cell>
          <cell r="C1221">
            <v>0</v>
          </cell>
        </row>
        <row r="1222">
          <cell r="A1222">
            <v>21904</v>
          </cell>
          <cell r="B1222" t="str">
            <v>    医疗卫生</v>
          </cell>
          <cell r="C1222">
            <v>0</v>
          </cell>
        </row>
        <row r="1223">
          <cell r="A1223">
            <v>21905</v>
          </cell>
          <cell r="B1223" t="str">
            <v>    节能环保</v>
          </cell>
          <cell r="C1223">
            <v>0</v>
          </cell>
        </row>
        <row r="1224">
          <cell r="A1224">
            <v>21906</v>
          </cell>
          <cell r="B1224" t="str">
            <v>    农业</v>
          </cell>
          <cell r="C1224">
            <v>0</v>
          </cell>
        </row>
        <row r="1225">
          <cell r="A1225">
            <v>21907</v>
          </cell>
          <cell r="B1225" t="str">
            <v>    交通运输</v>
          </cell>
          <cell r="C1225">
            <v>0</v>
          </cell>
        </row>
        <row r="1226">
          <cell r="A1226">
            <v>21908</v>
          </cell>
          <cell r="B1226" t="str">
            <v>    住房保障</v>
          </cell>
          <cell r="C1226">
            <v>0</v>
          </cell>
        </row>
        <row r="1227">
          <cell r="A1227">
            <v>21999</v>
          </cell>
          <cell r="B1227" t="str">
            <v>    其他支出</v>
          </cell>
          <cell r="C1227">
            <v>0</v>
          </cell>
        </row>
        <row r="1228">
          <cell r="A1228">
            <v>220</v>
          </cell>
          <cell r="B1228" t="str">
            <v>  国土海洋气象等支出</v>
          </cell>
          <cell r="C1228">
            <v>7176</v>
          </cell>
        </row>
        <row r="1229">
          <cell r="A1229">
            <v>22001</v>
          </cell>
          <cell r="B1229" t="str">
            <v>    国土资源事务</v>
          </cell>
          <cell r="C1229">
            <v>7115</v>
          </cell>
        </row>
        <row r="1230">
          <cell r="A1230">
            <v>2200101</v>
          </cell>
          <cell r="B1230" t="str">
            <v>      行政运行</v>
          </cell>
          <cell r="C1230">
            <v>452</v>
          </cell>
        </row>
        <row r="1231">
          <cell r="A1231">
            <v>2200102</v>
          </cell>
          <cell r="B1231" t="str">
            <v>      一般行政管理事务</v>
          </cell>
          <cell r="C1231">
            <v>3</v>
          </cell>
        </row>
        <row r="1232">
          <cell r="A1232">
            <v>2200103</v>
          </cell>
          <cell r="B1232" t="str">
            <v>      机关服务</v>
          </cell>
          <cell r="C1232">
            <v>0</v>
          </cell>
        </row>
        <row r="1233">
          <cell r="A1233">
            <v>2200104</v>
          </cell>
          <cell r="B1233" t="str">
            <v>      国土资源规划及管理</v>
          </cell>
          <cell r="C1233">
            <v>0</v>
          </cell>
        </row>
        <row r="1234">
          <cell r="A1234">
            <v>2200105</v>
          </cell>
          <cell r="B1234" t="str">
            <v>      土地资源调查</v>
          </cell>
          <cell r="C1234">
            <v>0</v>
          </cell>
        </row>
        <row r="1235">
          <cell r="A1235">
            <v>2200106</v>
          </cell>
          <cell r="B1235" t="str">
            <v>      土地资源利用与保护</v>
          </cell>
          <cell r="C1235">
            <v>1500</v>
          </cell>
        </row>
        <row r="1236">
          <cell r="A1236">
            <v>2200107</v>
          </cell>
          <cell r="B1236" t="str">
            <v>      国土资源社会公益服务</v>
          </cell>
          <cell r="C1236">
            <v>0</v>
          </cell>
        </row>
        <row r="1237">
          <cell r="A1237">
            <v>2200108</v>
          </cell>
          <cell r="B1237" t="str">
            <v>      国土资源行业业务管理</v>
          </cell>
          <cell r="C1237">
            <v>0</v>
          </cell>
        </row>
        <row r="1238">
          <cell r="A1238">
            <v>2200109</v>
          </cell>
          <cell r="B1238" t="str">
            <v>      国土资源调查</v>
          </cell>
          <cell r="C1238">
            <v>0</v>
          </cell>
        </row>
        <row r="1239">
          <cell r="A1239">
            <v>2200110</v>
          </cell>
          <cell r="B1239" t="str">
            <v>      国土整治</v>
          </cell>
          <cell r="C1239">
            <v>186</v>
          </cell>
        </row>
        <row r="1240">
          <cell r="A1240">
            <v>2200111</v>
          </cell>
          <cell r="B1240" t="str">
            <v>      地质灾害防治</v>
          </cell>
          <cell r="C1240">
            <v>95</v>
          </cell>
        </row>
        <row r="1241">
          <cell r="A1241">
            <v>2200112</v>
          </cell>
          <cell r="B1241" t="str">
            <v>      土地资源储备支出</v>
          </cell>
          <cell r="C1241">
            <v>4035</v>
          </cell>
        </row>
        <row r="1242">
          <cell r="A1242">
            <v>2200113</v>
          </cell>
          <cell r="B1242" t="str">
            <v>      地质及矿产资源调查</v>
          </cell>
          <cell r="C1242">
            <v>0</v>
          </cell>
        </row>
        <row r="1243">
          <cell r="A1243">
            <v>2200114</v>
          </cell>
          <cell r="B1243" t="str">
            <v>      地质矿产资源利用与保护</v>
          </cell>
          <cell r="C1243">
            <v>0</v>
          </cell>
        </row>
        <row r="1244">
          <cell r="A1244">
            <v>2200115</v>
          </cell>
          <cell r="B1244" t="str">
            <v>      地质转产项目财政贴息</v>
          </cell>
          <cell r="C1244">
            <v>0</v>
          </cell>
        </row>
        <row r="1245">
          <cell r="A1245">
            <v>2200116</v>
          </cell>
          <cell r="B1245" t="str">
            <v>      国外风险勘查</v>
          </cell>
          <cell r="C1245">
            <v>0</v>
          </cell>
        </row>
        <row r="1246">
          <cell r="A1246">
            <v>2200119</v>
          </cell>
          <cell r="B1246" t="str">
            <v>      地质勘查基金(周转金)支出</v>
          </cell>
          <cell r="C1246">
            <v>0</v>
          </cell>
        </row>
        <row r="1247">
          <cell r="A1247">
            <v>2200120</v>
          </cell>
          <cell r="B1247" t="str">
            <v>      矿产资源专项收入安排的支出</v>
          </cell>
          <cell r="C1247">
            <v>0</v>
          </cell>
        </row>
        <row r="1248">
          <cell r="A1248">
            <v>2200150</v>
          </cell>
          <cell r="B1248" t="str">
            <v>      事业运行</v>
          </cell>
          <cell r="C1248">
            <v>50</v>
          </cell>
        </row>
        <row r="1249">
          <cell r="A1249">
            <v>2200199</v>
          </cell>
          <cell r="B1249" t="str">
            <v>      其他国土资源事务支出</v>
          </cell>
          <cell r="C1249">
            <v>794</v>
          </cell>
        </row>
        <row r="1250">
          <cell r="A1250">
            <v>22002</v>
          </cell>
          <cell r="B1250" t="str">
            <v>    海洋管理事务</v>
          </cell>
          <cell r="C1250">
            <v>0</v>
          </cell>
        </row>
        <row r="1251">
          <cell r="A1251">
            <v>2200201</v>
          </cell>
          <cell r="B1251" t="str">
            <v>      行政运行</v>
          </cell>
          <cell r="C1251">
            <v>0</v>
          </cell>
        </row>
        <row r="1252">
          <cell r="A1252">
            <v>2200202</v>
          </cell>
          <cell r="B1252" t="str">
            <v>      一般行政管理事务</v>
          </cell>
          <cell r="C1252">
            <v>0</v>
          </cell>
        </row>
        <row r="1253">
          <cell r="A1253">
            <v>2200203</v>
          </cell>
          <cell r="B1253" t="str">
            <v>      机关服务</v>
          </cell>
          <cell r="C1253">
            <v>0</v>
          </cell>
        </row>
        <row r="1254">
          <cell r="A1254">
            <v>2200204</v>
          </cell>
          <cell r="B1254" t="str">
            <v>      海域使用管理</v>
          </cell>
          <cell r="C1254">
            <v>0</v>
          </cell>
        </row>
        <row r="1255">
          <cell r="A1255">
            <v>2200205</v>
          </cell>
          <cell r="B1255" t="str">
            <v>      海洋环境保护与监测</v>
          </cell>
          <cell r="C1255">
            <v>0</v>
          </cell>
        </row>
        <row r="1256">
          <cell r="A1256">
            <v>2200206</v>
          </cell>
          <cell r="B1256" t="str">
            <v>      海洋调查评价</v>
          </cell>
          <cell r="C1256">
            <v>0</v>
          </cell>
        </row>
        <row r="1257">
          <cell r="A1257">
            <v>2200207</v>
          </cell>
          <cell r="B1257" t="str">
            <v>      海洋权益维护</v>
          </cell>
          <cell r="C1257">
            <v>0</v>
          </cell>
        </row>
        <row r="1258">
          <cell r="A1258">
            <v>2200208</v>
          </cell>
          <cell r="B1258" t="str">
            <v>      海洋执法监察</v>
          </cell>
          <cell r="C1258">
            <v>0</v>
          </cell>
        </row>
        <row r="1259">
          <cell r="A1259">
            <v>2200209</v>
          </cell>
          <cell r="B1259" t="str">
            <v>      海洋防灾减灾</v>
          </cell>
          <cell r="C1259">
            <v>0</v>
          </cell>
        </row>
        <row r="1260">
          <cell r="A1260">
            <v>2200210</v>
          </cell>
          <cell r="B1260" t="str">
            <v>      海洋卫星</v>
          </cell>
          <cell r="C1260">
            <v>0</v>
          </cell>
        </row>
        <row r="1261">
          <cell r="A1261">
            <v>2200211</v>
          </cell>
          <cell r="B1261" t="str">
            <v>      极地考察</v>
          </cell>
          <cell r="C1261">
            <v>0</v>
          </cell>
        </row>
        <row r="1262">
          <cell r="A1262">
            <v>2200212</v>
          </cell>
          <cell r="B1262" t="str">
            <v>      海洋矿产资源勘探研究</v>
          </cell>
          <cell r="C1262">
            <v>0</v>
          </cell>
        </row>
        <row r="1263">
          <cell r="A1263">
            <v>2200213</v>
          </cell>
          <cell r="B1263" t="str">
            <v>      海港航标维护</v>
          </cell>
          <cell r="C1263">
            <v>0</v>
          </cell>
        </row>
        <row r="1264">
          <cell r="A1264">
            <v>2200214</v>
          </cell>
          <cell r="B1264" t="str">
            <v>      海域使用金支出</v>
          </cell>
          <cell r="C1264">
            <v>0</v>
          </cell>
        </row>
        <row r="1265">
          <cell r="A1265">
            <v>2200215</v>
          </cell>
          <cell r="B1265" t="str">
            <v>      海水淡化</v>
          </cell>
          <cell r="C1265">
            <v>0</v>
          </cell>
        </row>
        <row r="1266">
          <cell r="A1266">
            <v>2200216</v>
          </cell>
          <cell r="B1266" t="str">
            <v>      海洋工程排污费支出</v>
          </cell>
          <cell r="C1266">
            <v>0</v>
          </cell>
        </row>
        <row r="1267">
          <cell r="A1267">
            <v>2200217</v>
          </cell>
          <cell r="B1267" t="str">
            <v>      无居民海岛使用金支出</v>
          </cell>
          <cell r="C1267">
            <v>0</v>
          </cell>
        </row>
        <row r="1268">
          <cell r="A1268">
            <v>2200250</v>
          </cell>
          <cell r="B1268" t="str">
            <v>      事业运行</v>
          </cell>
          <cell r="C1268">
            <v>0</v>
          </cell>
        </row>
        <row r="1269">
          <cell r="A1269">
            <v>2200299</v>
          </cell>
          <cell r="B1269" t="str">
            <v>      其他海洋管理事务支出</v>
          </cell>
          <cell r="C1269">
            <v>0</v>
          </cell>
        </row>
        <row r="1270">
          <cell r="A1270">
            <v>22003</v>
          </cell>
          <cell r="B1270" t="str">
            <v>    测绘事务</v>
          </cell>
          <cell r="C1270">
            <v>0</v>
          </cell>
        </row>
        <row r="1271">
          <cell r="A1271">
            <v>2200301</v>
          </cell>
          <cell r="B1271" t="str">
            <v>      行政运行</v>
          </cell>
          <cell r="C1271">
            <v>0</v>
          </cell>
        </row>
        <row r="1272">
          <cell r="A1272">
            <v>2200302</v>
          </cell>
          <cell r="B1272" t="str">
            <v>      一般行政管理事务</v>
          </cell>
          <cell r="C1272">
            <v>0</v>
          </cell>
        </row>
        <row r="1273">
          <cell r="A1273">
            <v>2200303</v>
          </cell>
          <cell r="B1273" t="str">
            <v>      机关服务</v>
          </cell>
          <cell r="C1273">
            <v>0</v>
          </cell>
        </row>
        <row r="1274">
          <cell r="A1274">
            <v>2200304</v>
          </cell>
          <cell r="B1274" t="str">
            <v>      基础测绘</v>
          </cell>
          <cell r="C1274">
            <v>0</v>
          </cell>
        </row>
        <row r="1275">
          <cell r="A1275">
            <v>2200305</v>
          </cell>
          <cell r="B1275" t="str">
            <v>      航空摄影</v>
          </cell>
          <cell r="C1275">
            <v>0</v>
          </cell>
        </row>
        <row r="1276">
          <cell r="A1276">
            <v>2200306</v>
          </cell>
          <cell r="B1276" t="str">
            <v>      测绘工程建设</v>
          </cell>
          <cell r="C1276">
            <v>0</v>
          </cell>
        </row>
        <row r="1277">
          <cell r="A1277">
            <v>2200350</v>
          </cell>
          <cell r="B1277" t="str">
            <v>      事业运行</v>
          </cell>
          <cell r="C1277">
            <v>0</v>
          </cell>
        </row>
        <row r="1278">
          <cell r="A1278">
            <v>2200399</v>
          </cell>
          <cell r="B1278" t="str">
            <v>      其他测绘事务支出</v>
          </cell>
          <cell r="C1278">
            <v>0</v>
          </cell>
        </row>
        <row r="1279">
          <cell r="A1279">
            <v>22004</v>
          </cell>
          <cell r="B1279" t="str">
            <v>    地震事务</v>
          </cell>
          <cell r="C1279">
            <v>35</v>
          </cell>
        </row>
        <row r="1280">
          <cell r="A1280">
            <v>2200401</v>
          </cell>
          <cell r="B1280" t="str">
            <v>      行政运行</v>
          </cell>
          <cell r="C1280">
            <v>0</v>
          </cell>
        </row>
        <row r="1281">
          <cell r="A1281">
            <v>2200402</v>
          </cell>
          <cell r="B1281" t="str">
            <v>      一般行政管理事务</v>
          </cell>
          <cell r="C1281">
            <v>0</v>
          </cell>
        </row>
        <row r="1282">
          <cell r="A1282">
            <v>2200403</v>
          </cell>
          <cell r="B1282" t="str">
            <v>      机关服务</v>
          </cell>
          <cell r="C1282">
            <v>0</v>
          </cell>
        </row>
        <row r="1283">
          <cell r="A1283">
            <v>2200404</v>
          </cell>
          <cell r="B1283" t="str">
            <v>      地震监测</v>
          </cell>
          <cell r="C1283">
            <v>5</v>
          </cell>
        </row>
        <row r="1284">
          <cell r="A1284">
            <v>2200405</v>
          </cell>
          <cell r="B1284" t="str">
            <v>      地震预测预报</v>
          </cell>
          <cell r="C1284">
            <v>0</v>
          </cell>
        </row>
        <row r="1285">
          <cell r="A1285">
            <v>2200406</v>
          </cell>
          <cell r="B1285" t="str">
            <v>      地震灾害预防</v>
          </cell>
          <cell r="C1285">
            <v>0</v>
          </cell>
        </row>
        <row r="1286">
          <cell r="A1286">
            <v>2200407</v>
          </cell>
          <cell r="B1286" t="str">
            <v>      地震应急救援</v>
          </cell>
          <cell r="C1286">
            <v>0</v>
          </cell>
        </row>
        <row r="1287">
          <cell r="A1287">
            <v>2200408</v>
          </cell>
          <cell r="B1287" t="str">
            <v>      地震环境探察</v>
          </cell>
          <cell r="C1287">
            <v>0</v>
          </cell>
        </row>
        <row r="1288">
          <cell r="A1288">
            <v>2200409</v>
          </cell>
          <cell r="B1288" t="str">
            <v>      防震减灾信息管理</v>
          </cell>
          <cell r="C1288">
            <v>0</v>
          </cell>
        </row>
        <row r="1289">
          <cell r="A1289">
            <v>2200410</v>
          </cell>
          <cell r="B1289" t="str">
            <v>      防震减灾基础管理</v>
          </cell>
          <cell r="C1289">
            <v>0</v>
          </cell>
        </row>
        <row r="1290">
          <cell r="A1290">
            <v>2200450</v>
          </cell>
          <cell r="B1290" t="str">
            <v>      地震事业机构 </v>
          </cell>
          <cell r="C1290">
            <v>30</v>
          </cell>
        </row>
        <row r="1291">
          <cell r="A1291">
            <v>2200499</v>
          </cell>
          <cell r="B1291" t="str">
            <v>      其他地震事务支出</v>
          </cell>
          <cell r="C1291">
            <v>0</v>
          </cell>
        </row>
        <row r="1292">
          <cell r="A1292">
            <v>22005</v>
          </cell>
          <cell r="B1292" t="str">
            <v>    气象事务</v>
          </cell>
          <cell r="C1292">
            <v>26</v>
          </cell>
        </row>
        <row r="1293">
          <cell r="A1293">
            <v>2200501</v>
          </cell>
          <cell r="B1293" t="str">
            <v>      行政运行</v>
          </cell>
          <cell r="C1293">
            <v>0</v>
          </cell>
        </row>
        <row r="1294">
          <cell r="A1294">
            <v>2200502</v>
          </cell>
          <cell r="B1294" t="str">
            <v>      一般行政管理事务</v>
          </cell>
          <cell r="C1294">
            <v>0</v>
          </cell>
        </row>
        <row r="1295">
          <cell r="A1295">
            <v>2200503</v>
          </cell>
          <cell r="B1295" t="str">
            <v>      机关服务</v>
          </cell>
          <cell r="C1295">
            <v>0</v>
          </cell>
        </row>
        <row r="1296">
          <cell r="A1296">
            <v>2200504</v>
          </cell>
          <cell r="B1296" t="str">
            <v>      气象事业机构</v>
          </cell>
          <cell r="C1296">
            <v>26</v>
          </cell>
        </row>
        <row r="1297">
          <cell r="A1297">
            <v>2200505</v>
          </cell>
          <cell r="B1297" t="str">
            <v>      气象技术研究应用</v>
          </cell>
          <cell r="C1297">
            <v>0</v>
          </cell>
        </row>
        <row r="1298">
          <cell r="A1298">
            <v>2200506</v>
          </cell>
          <cell r="B1298" t="str">
            <v>      气象探测</v>
          </cell>
          <cell r="C1298">
            <v>0</v>
          </cell>
        </row>
        <row r="1299">
          <cell r="A1299">
            <v>2200507</v>
          </cell>
          <cell r="B1299" t="str">
            <v>      气象信息传输及管理</v>
          </cell>
          <cell r="C1299">
            <v>0</v>
          </cell>
        </row>
        <row r="1300">
          <cell r="A1300">
            <v>2200508</v>
          </cell>
          <cell r="B1300" t="str">
            <v>      气象预报预测</v>
          </cell>
          <cell r="C1300">
            <v>0</v>
          </cell>
        </row>
        <row r="1301">
          <cell r="A1301">
            <v>2200509</v>
          </cell>
          <cell r="B1301" t="str">
            <v>      气象服务</v>
          </cell>
          <cell r="C1301">
            <v>0</v>
          </cell>
        </row>
        <row r="1302">
          <cell r="A1302">
            <v>2200510</v>
          </cell>
          <cell r="B1302" t="str">
            <v>      气象装备保障维护</v>
          </cell>
          <cell r="C1302">
            <v>0</v>
          </cell>
        </row>
        <row r="1303">
          <cell r="A1303">
            <v>2200511</v>
          </cell>
          <cell r="B1303" t="str">
            <v>      气象基础设施建设与维修</v>
          </cell>
          <cell r="C1303">
            <v>0</v>
          </cell>
        </row>
        <row r="1304">
          <cell r="A1304">
            <v>2200512</v>
          </cell>
          <cell r="B1304" t="str">
            <v>      气象卫星</v>
          </cell>
          <cell r="C1304">
            <v>0</v>
          </cell>
        </row>
        <row r="1305">
          <cell r="A1305">
            <v>2200513</v>
          </cell>
          <cell r="B1305" t="str">
            <v>      气象法规与标准</v>
          </cell>
          <cell r="C1305">
            <v>0</v>
          </cell>
        </row>
        <row r="1306">
          <cell r="A1306">
            <v>2200514</v>
          </cell>
          <cell r="B1306" t="str">
            <v>      气象资金审计稽查</v>
          </cell>
          <cell r="C1306">
            <v>0</v>
          </cell>
        </row>
        <row r="1307">
          <cell r="A1307">
            <v>2200599</v>
          </cell>
          <cell r="B1307" t="str">
            <v>      其他气象事务支出</v>
          </cell>
          <cell r="C1307">
            <v>0</v>
          </cell>
        </row>
        <row r="1308">
          <cell r="A1308">
            <v>22099</v>
          </cell>
          <cell r="B1308" t="str">
            <v>    其他国土海洋气象等支出</v>
          </cell>
          <cell r="C1308">
            <v>0</v>
          </cell>
        </row>
        <row r="1309">
          <cell r="A1309">
            <v>221</v>
          </cell>
          <cell r="B1309" t="str">
            <v>  住房保障支出</v>
          </cell>
          <cell r="C1309">
            <v>13791</v>
          </cell>
        </row>
        <row r="1310">
          <cell r="A1310">
            <v>22101</v>
          </cell>
          <cell r="B1310" t="str">
            <v>    保障性安居工程支出</v>
          </cell>
          <cell r="C1310">
            <v>9428</v>
          </cell>
        </row>
        <row r="1311">
          <cell r="A1311">
            <v>2210101</v>
          </cell>
          <cell r="B1311" t="str">
            <v>      廉租住房</v>
          </cell>
          <cell r="C1311">
            <v>820</v>
          </cell>
        </row>
        <row r="1312">
          <cell r="A1312">
            <v>2210102</v>
          </cell>
          <cell r="B1312" t="str">
            <v>      沉陷区治理</v>
          </cell>
          <cell r="C1312">
            <v>0</v>
          </cell>
        </row>
        <row r="1313">
          <cell r="A1313">
            <v>2210103</v>
          </cell>
          <cell r="B1313" t="str">
            <v>      棚户区改造</v>
          </cell>
          <cell r="C1313">
            <v>0</v>
          </cell>
        </row>
        <row r="1314">
          <cell r="A1314">
            <v>2210104</v>
          </cell>
          <cell r="B1314" t="str">
            <v>      少数民族地区游牧民定居工程</v>
          </cell>
          <cell r="C1314">
            <v>0</v>
          </cell>
        </row>
        <row r="1315">
          <cell r="A1315">
            <v>2210105</v>
          </cell>
          <cell r="B1315" t="str">
            <v>      农村危房改造</v>
          </cell>
          <cell r="C1315">
            <v>6272</v>
          </cell>
        </row>
        <row r="1316">
          <cell r="A1316">
            <v>2210106</v>
          </cell>
          <cell r="B1316" t="str">
            <v>      公共租赁住房</v>
          </cell>
          <cell r="C1316">
            <v>1023</v>
          </cell>
        </row>
        <row r="1317">
          <cell r="A1317">
            <v>2210107</v>
          </cell>
          <cell r="B1317" t="str">
            <v>      保障性住房租金补贴</v>
          </cell>
          <cell r="C1317">
            <v>77</v>
          </cell>
        </row>
        <row r="1318">
          <cell r="A1318">
            <v>2210199</v>
          </cell>
          <cell r="B1318" t="str">
            <v>      其他保障性安居工程支出</v>
          </cell>
          <cell r="C1318">
            <v>1236</v>
          </cell>
        </row>
        <row r="1319">
          <cell r="A1319">
            <v>22102</v>
          </cell>
          <cell r="B1319" t="str">
            <v>    住房改革支出</v>
          </cell>
          <cell r="C1319">
            <v>4363</v>
          </cell>
        </row>
        <row r="1320">
          <cell r="A1320">
            <v>2210201</v>
          </cell>
          <cell r="B1320" t="str">
            <v>      住房公积金</v>
          </cell>
          <cell r="C1320">
            <v>3351</v>
          </cell>
        </row>
        <row r="1321">
          <cell r="A1321">
            <v>2210202</v>
          </cell>
          <cell r="B1321" t="str">
            <v>      提租补贴</v>
          </cell>
          <cell r="C1321">
            <v>0</v>
          </cell>
        </row>
        <row r="1322">
          <cell r="A1322">
            <v>2210203</v>
          </cell>
          <cell r="B1322" t="str">
            <v>      购房补贴</v>
          </cell>
          <cell r="C1322">
            <v>1012</v>
          </cell>
        </row>
        <row r="1323">
          <cell r="A1323">
            <v>22103</v>
          </cell>
          <cell r="B1323" t="str">
            <v>    城乡社区住宅</v>
          </cell>
          <cell r="C1323">
            <v>0</v>
          </cell>
        </row>
        <row r="1324">
          <cell r="A1324">
            <v>2210301</v>
          </cell>
          <cell r="B1324" t="str">
            <v>      公有住房建设和维修改造支出</v>
          </cell>
          <cell r="C1324">
            <v>0</v>
          </cell>
        </row>
        <row r="1325">
          <cell r="A1325">
            <v>2210399</v>
          </cell>
          <cell r="B1325" t="str">
            <v>      其他城乡社区住宅支出</v>
          </cell>
          <cell r="C1325">
            <v>0</v>
          </cell>
        </row>
        <row r="1326">
          <cell r="A1326">
            <v>222</v>
          </cell>
          <cell r="B1326" t="str">
            <v>  粮油物资储备支出</v>
          </cell>
          <cell r="C1326">
            <v>716</v>
          </cell>
        </row>
        <row r="1327">
          <cell r="A1327">
            <v>22201</v>
          </cell>
          <cell r="B1327" t="str">
            <v>    粮油事务</v>
          </cell>
          <cell r="C1327">
            <v>245</v>
          </cell>
        </row>
        <row r="1328">
          <cell r="A1328">
            <v>2220101</v>
          </cell>
          <cell r="B1328" t="str">
            <v>      行政运行</v>
          </cell>
          <cell r="C1328">
            <v>120</v>
          </cell>
        </row>
        <row r="1329">
          <cell r="A1329">
            <v>2220102</v>
          </cell>
          <cell r="B1329" t="str">
            <v>      一般行政管理事务</v>
          </cell>
          <cell r="C1329">
            <v>1</v>
          </cell>
        </row>
        <row r="1330">
          <cell r="A1330">
            <v>2220103</v>
          </cell>
          <cell r="B1330" t="str">
            <v>      机关服务</v>
          </cell>
          <cell r="C1330">
            <v>0</v>
          </cell>
        </row>
        <row r="1331">
          <cell r="A1331">
            <v>2220104</v>
          </cell>
          <cell r="B1331" t="str">
            <v>      粮食财务与审计支出</v>
          </cell>
          <cell r="C1331">
            <v>0</v>
          </cell>
        </row>
        <row r="1332">
          <cell r="A1332">
            <v>2220105</v>
          </cell>
          <cell r="B1332" t="str">
            <v>      粮食信息统计</v>
          </cell>
          <cell r="C1332">
            <v>0</v>
          </cell>
        </row>
        <row r="1333">
          <cell r="A1333">
            <v>2220106</v>
          </cell>
          <cell r="B1333" t="str">
            <v>      粮食专项业务活动</v>
          </cell>
          <cell r="C1333">
            <v>12</v>
          </cell>
        </row>
        <row r="1334">
          <cell r="A1334">
            <v>2220107</v>
          </cell>
          <cell r="B1334" t="str">
            <v>      国家粮油差价补贴</v>
          </cell>
          <cell r="C1334">
            <v>0</v>
          </cell>
        </row>
        <row r="1335">
          <cell r="A1335">
            <v>2220112</v>
          </cell>
          <cell r="B1335" t="str">
            <v>      粮食财务挂账利息补贴</v>
          </cell>
          <cell r="C1335">
            <v>38</v>
          </cell>
        </row>
        <row r="1336">
          <cell r="A1336">
            <v>2220113</v>
          </cell>
          <cell r="B1336" t="str">
            <v>      粮食财务挂账消化款</v>
          </cell>
          <cell r="C1336">
            <v>0</v>
          </cell>
        </row>
        <row r="1337">
          <cell r="A1337">
            <v>2220114</v>
          </cell>
          <cell r="B1337" t="str">
            <v>      处理陈化粮补贴</v>
          </cell>
          <cell r="C1337">
            <v>0</v>
          </cell>
        </row>
        <row r="1338">
          <cell r="A1338">
            <v>2220115</v>
          </cell>
          <cell r="B1338" t="str">
            <v>      粮食风险基金</v>
          </cell>
          <cell r="C1338">
            <v>74</v>
          </cell>
        </row>
        <row r="1339">
          <cell r="A1339">
            <v>2220118</v>
          </cell>
          <cell r="B1339" t="str">
            <v>      粮油市场调控专项资金</v>
          </cell>
          <cell r="C1339">
            <v>0</v>
          </cell>
        </row>
        <row r="1340">
          <cell r="A1340">
            <v>2220150</v>
          </cell>
          <cell r="B1340" t="str">
            <v>      事业运行</v>
          </cell>
          <cell r="C1340">
            <v>0</v>
          </cell>
        </row>
        <row r="1341">
          <cell r="A1341">
            <v>2220199</v>
          </cell>
          <cell r="B1341" t="str">
            <v>      其他粮油事务支出</v>
          </cell>
          <cell r="C1341">
            <v>0</v>
          </cell>
        </row>
        <row r="1342">
          <cell r="A1342">
            <v>22202</v>
          </cell>
          <cell r="B1342" t="str">
            <v>    物资事务</v>
          </cell>
          <cell r="C1342">
            <v>0</v>
          </cell>
        </row>
        <row r="1343">
          <cell r="A1343">
            <v>2220201</v>
          </cell>
          <cell r="B1343" t="str">
            <v>      行政运行</v>
          </cell>
          <cell r="C1343">
            <v>0</v>
          </cell>
        </row>
        <row r="1344">
          <cell r="A1344">
            <v>2220202</v>
          </cell>
          <cell r="B1344" t="str">
            <v>      一般行政管理事务</v>
          </cell>
          <cell r="C1344">
            <v>0</v>
          </cell>
        </row>
        <row r="1345">
          <cell r="A1345">
            <v>2220203</v>
          </cell>
          <cell r="B1345" t="str">
            <v>      机关服务</v>
          </cell>
          <cell r="C1345">
            <v>0</v>
          </cell>
        </row>
        <row r="1346">
          <cell r="A1346">
            <v>2220204</v>
          </cell>
          <cell r="B1346" t="str">
            <v>      铁路专用线</v>
          </cell>
          <cell r="C1346">
            <v>0</v>
          </cell>
        </row>
        <row r="1347">
          <cell r="A1347">
            <v>2220205</v>
          </cell>
          <cell r="B1347" t="str">
            <v>      护库武警和民兵支出</v>
          </cell>
          <cell r="C1347">
            <v>0</v>
          </cell>
        </row>
        <row r="1348">
          <cell r="A1348">
            <v>2220206</v>
          </cell>
          <cell r="B1348" t="str">
            <v>      物资保管与保养</v>
          </cell>
          <cell r="C1348">
            <v>0</v>
          </cell>
        </row>
        <row r="1349">
          <cell r="A1349">
            <v>2220207</v>
          </cell>
          <cell r="B1349" t="str">
            <v>      专项贷款利息</v>
          </cell>
          <cell r="C1349">
            <v>0</v>
          </cell>
        </row>
        <row r="1350">
          <cell r="A1350">
            <v>2220209</v>
          </cell>
          <cell r="B1350" t="str">
            <v>      物资转移</v>
          </cell>
          <cell r="C1350">
            <v>0</v>
          </cell>
        </row>
        <row r="1351">
          <cell r="A1351">
            <v>2220210</v>
          </cell>
          <cell r="B1351" t="str">
            <v>      物资轮换</v>
          </cell>
          <cell r="C1351">
            <v>0</v>
          </cell>
        </row>
        <row r="1352">
          <cell r="A1352">
            <v>2220211</v>
          </cell>
          <cell r="B1352" t="str">
            <v>      仓库建设</v>
          </cell>
          <cell r="C1352">
            <v>0</v>
          </cell>
        </row>
        <row r="1353">
          <cell r="A1353">
            <v>2220212</v>
          </cell>
          <cell r="B1353" t="str">
            <v>      仓库安防</v>
          </cell>
          <cell r="C1353">
            <v>0</v>
          </cell>
        </row>
        <row r="1354">
          <cell r="A1354">
            <v>2220250</v>
          </cell>
          <cell r="B1354" t="str">
            <v>      事业运行</v>
          </cell>
          <cell r="C1354">
            <v>0</v>
          </cell>
        </row>
        <row r="1355">
          <cell r="A1355">
            <v>2220299</v>
          </cell>
          <cell r="B1355" t="str">
            <v>      其他物资事务支出</v>
          </cell>
          <cell r="C1355">
            <v>0</v>
          </cell>
        </row>
        <row r="1356">
          <cell r="A1356">
            <v>22203</v>
          </cell>
          <cell r="B1356" t="str">
            <v>    能源储备</v>
          </cell>
          <cell r="C1356">
            <v>0</v>
          </cell>
        </row>
        <row r="1357">
          <cell r="A1357">
            <v>2220301</v>
          </cell>
          <cell r="B1357" t="str">
            <v>      石油储备支出</v>
          </cell>
          <cell r="C1357">
            <v>0</v>
          </cell>
        </row>
        <row r="1358">
          <cell r="A1358">
            <v>2220302</v>
          </cell>
          <cell r="B1358" t="str">
            <v>      国家留成油串换石油储备支出</v>
          </cell>
          <cell r="C1358">
            <v>0</v>
          </cell>
        </row>
        <row r="1359">
          <cell r="A1359">
            <v>2220303</v>
          </cell>
          <cell r="B1359" t="str">
            <v>      天然铀能源储备</v>
          </cell>
          <cell r="C1359">
            <v>0</v>
          </cell>
        </row>
        <row r="1360">
          <cell r="A1360">
            <v>2220304</v>
          </cell>
          <cell r="B1360" t="str">
            <v>      煤炭储备</v>
          </cell>
          <cell r="C1360">
            <v>0</v>
          </cell>
        </row>
        <row r="1361">
          <cell r="A1361">
            <v>2220399</v>
          </cell>
          <cell r="B1361" t="str">
            <v>      其他能源储备</v>
          </cell>
          <cell r="C1361">
            <v>0</v>
          </cell>
        </row>
        <row r="1362">
          <cell r="A1362">
            <v>22204</v>
          </cell>
          <cell r="B1362" t="str">
            <v>    粮油储备</v>
          </cell>
          <cell r="C1362">
            <v>0</v>
          </cell>
        </row>
        <row r="1363">
          <cell r="A1363">
            <v>2220401</v>
          </cell>
          <cell r="B1363" t="str">
            <v>      储备粮油补贴支出</v>
          </cell>
          <cell r="C1363">
            <v>0</v>
          </cell>
        </row>
        <row r="1364">
          <cell r="A1364">
            <v>2220402</v>
          </cell>
          <cell r="B1364" t="str">
            <v>      储备粮油差价补贴</v>
          </cell>
          <cell r="C1364">
            <v>0</v>
          </cell>
        </row>
        <row r="1365">
          <cell r="A1365">
            <v>2220403</v>
          </cell>
          <cell r="B1365" t="str">
            <v>      储备粮（油）库建设</v>
          </cell>
          <cell r="C1365">
            <v>0</v>
          </cell>
        </row>
        <row r="1366">
          <cell r="A1366">
            <v>2220404</v>
          </cell>
          <cell r="B1366" t="str">
            <v>      最低收购价政策支出</v>
          </cell>
          <cell r="C1366">
            <v>0</v>
          </cell>
        </row>
        <row r="1367">
          <cell r="A1367">
            <v>2220499</v>
          </cell>
          <cell r="B1367" t="str">
            <v>      其他粮油储备支出</v>
          </cell>
          <cell r="C1367">
            <v>0</v>
          </cell>
        </row>
        <row r="1368">
          <cell r="A1368">
            <v>22205</v>
          </cell>
          <cell r="B1368" t="str">
            <v>    重要商品储备</v>
          </cell>
          <cell r="C1368">
            <v>471</v>
          </cell>
        </row>
        <row r="1369">
          <cell r="A1369">
            <v>2220501</v>
          </cell>
          <cell r="B1369" t="str">
            <v>      棉花储备</v>
          </cell>
          <cell r="C1369">
            <v>0</v>
          </cell>
        </row>
        <row r="1370">
          <cell r="A1370">
            <v>2220502</v>
          </cell>
          <cell r="B1370" t="str">
            <v>      食糖储备</v>
          </cell>
          <cell r="C1370">
            <v>471</v>
          </cell>
        </row>
        <row r="1371">
          <cell r="A1371">
            <v>2220503</v>
          </cell>
          <cell r="B1371" t="str">
            <v>      肉类储备</v>
          </cell>
          <cell r="C1371">
            <v>0</v>
          </cell>
        </row>
        <row r="1372">
          <cell r="A1372">
            <v>2220504</v>
          </cell>
          <cell r="B1372" t="str">
            <v>      化肥储备</v>
          </cell>
          <cell r="C1372">
            <v>0</v>
          </cell>
        </row>
        <row r="1373">
          <cell r="A1373">
            <v>2220505</v>
          </cell>
          <cell r="B1373" t="str">
            <v>      农药储备</v>
          </cell>
          <cell r="C1373">
            <v>0</v>
          </cell>
        </row>
        <row r="1374">
          <cell r="A1374">
            <v>2220506</v>
          </cell>
          <cell r="B1374" t="str">
            <v>      边销茶储备</v>
          </cell>
          <cell r="C1374">
            <v>0</v>
          </cell>
        </row>
        <row r="1375">
          <cell r="A1375">
            <v>2220507</v>
          </cell>
          <cell r="B1375" t="str">
            <v>      羊毛储备</v>
          </cell>
          <cell r="C1375">
            <v>0</v>
          </cell>
        </row>
        <row r="1376">
          <cell r="A1376">
            <v>2220508</v>
          </cell>
          <cell r="B1376" t="str">
            <v>      医药储备</v>
          </cell>
          <cell r="C1376">
            <v>0</v>
          </cell>
        </row>
        <row r="1377">
          <cell r="A1377">
            <v>2220509</v>
          </cell>
          <cell r="B1377" t="str">
            <v>      食盐储备</v>
          </cell>
          <cell r="C1377">
            <v>0</v>
          </cell>
        </row>
        <row r="1378">
          <cell r="A1378">
            <v>2220510</v>
          </cell>
          <cell r="B1378" t="str">
            <v>      战略物资储备</v>
          </cell>
          <cell r="C1378">
            <v>0</v>
          </cell>
        </row>
        <row r="1379">
          <cell r="A1379">
            <v>2220599</v>
          </cell>
          <cell r="B1379" t="str">
            <v>      其他重要商品储备支出</v>
          </cell>
          <cell r="C1379">
            <v>0</v>
          </cell>
        </row>
        <row r="1380">
          <cell r="B1380" t="str">
            <v>  债务付息支出</v>
          </cell>
          <cell r="C1380">
            <v>22</v>
          </cell>
        </row>
        <row r="1381">
          <cell r="A1381">
            <v>22808</v>
          </cell>
          <cell r="B1381" t="str">
            <v>    国内债务付息</v>
          </cell>
          <cell r="C1381">
            <v>0</v>
          </cell>
        </row>
        <row r="1382">
          <cell r="A1382">
            <v>22809</v>
          </cell>
          <cell r="B1382" t="str">
            <v>    国外债务付息</v>
          </cell>
          <cell r="C1382">
            <v>0</v>
          </cell>
        </row>
        <row r="1383">
          <cell r="A1383">
            <v>2280901</v>
          </cell>
          <cell r="B1383" t="str">
            <v>      中央向国外政府借款付息</v>
          </cell>
          <cell r="C1383">
            <v>0</v>
          </cell>
        </row>
        <row r="1384">
          <cell r="A1384">
            <v>2280902</v>
          </cell>
          <cell r="B1384" t="str">
            <v>      中央向国际金融组织借款付息</v>
          </cell>
          <cell r="C1384">
            <v>0</v>
          </cell>
        </row>
        <row r="1385">
          <cell r="A1385">
            <v>2280903</v>
          </cell>
          <cell r="B1385" t="str">
            <v>      地方向国外政府借款付息</v>
          </cell>
          <cell r="C1385">
            <v>0</v>
          </cell>
        </row>
        <row r="1386">
          <cell r="A1386">
            <v>2280904</v>
          </cell>
          <cell r="B1386" t="str">
            <v>      地方向国际金融组织借款付息</v>
          </cell>
          <cell r="C1386">
            <v>0</v>
          </cell>
        </row>
        <row r="1387">
          <cell r="A1387">
            <v>2280905</v>
          </cell>
          <cell r="B1387" t="str">
            <v>      中央境外发行主权债券付息</v>
          </cell>
          <cell r="C1387">
            <v>0</v>
          </cell>
        </row>
        <row r="1388">
          <cell r="A1388">
            <v>2280906</v>
          </cell>
          <cell r="B1388" t="str">
            <v>      中央其他国外借款付息</v>
          </cell>
          <cell r="C1388">
            <v>0</v>
          </cell>
        </row>
        <row r="1389">
          <cell r="A1389">
            <v>22810</v>
          </cell>
          <cell r="B1389" t="str">
            <v>    国内外债务发行</v>
          </cell>
          <cell r="C1389">
            <v>0</v>
          </cell>
        </row>
        <row r="1390">
          <cell r="A1390">
            <v>2281001</v>
          </cell>
          <cell r="B1390" t="str">
            <v>      国内债务发行费用</v>
          </cell>
          <cell r="C1390">
            <v>0</v>
          </cell>
        </row>
        <row r="1391">
          <cell r="A1391">
            <v>2281002</v>
          </cell>
          <cell r="B1391" t="str">
            <v>      国外债务发行费用</v>
          </cell>
          <cell r="C1391">
            <v>0</v>
          </cell>
        </row>
        <row r="1392">
          <cell r="A1392">
            <v>22811</v>
          </cell>
          <cell r="B1392" t="str">
            <v>    补充还贷准备金</v>
          </cell>
          <cell r="C1392">
            <v>0</v>
          </cell>
        </row>
        <row r="1393">
          <cell r="A1393">
            <v>22813</v>
          </cell>
          <cell r="B1393" t="str">
            <v>    地方政府债券付息</v>
          </cell>
          <cell r="C1393">
            <v>22</v>
          </cell>
        </row>
        <row r="1394">
          <cell r="A1394">
            <v>229</v>
          </cell>
          <cell r="B1394" t="str">
            <v>  其他支出(类)</v>
          </cell>
          <cell r="C1394">
            <v>498</v>
          </cell>
        </row>
        <row r="1395">
          <cell r="A1395">
            <v>22999</v>
          </cell>
          <cell r="B1395" t="str">
            <v>    其他支出(款)</v>
          </cell>
          <cell r="C1395">
            <v>498</v>
          </cell>
        </row>
        <row r="1396">
          <cell r="A1396">
            <v>2299901</v>
          </cell>
          <cell r="B1396" t="str">
            <v>      其他支出(项)</v>
          </cell>
          <cell r="C1396">
            <v>498</v>
          </cell>
        </row>
        <row r="1398">
          <cell r="B1398" t="str">
            <v>政府性基金预算支出合计</v>
          </cell>
          <cell r="C1398">
            <v>22870</v>
          </cell>
        </row>
        <row r="1399">
          <cell r="A1399">
            <v>205</v>
          </cell>
          <cell r="B1399" t="str">
            <v>  教育支出</v>
          </cell>
          <cell r="C1399">
            <v>0</v>
          </cell>
        </row>
        <row r="1400">
          <cell r="A1400">
            <v>20510</v>
          </cell>
          <cell r="B1400" t="str">
            <v>    地方教育附加安排的支出</v>
          </cell>
          <cell r="C1400">
            <v>0</v>
          </cell>
        </row>
        <row r="1401">
          <cell r="A1401">
            <v>2051001</v>
          </cell>
          <cell r="B1401" t="str">
            <v>      农村中小学校舍建设</v>
          </cell>
          <cell r="C1401">
            <v>0</v>
          </cell>
        </row>
        <row r="1402">
          <cell r="A1402">
            <v>2051002</v>
          </cell>
          <cell r="B1402" t="str">
            <v>      农村中小学教学设施</v>
          </cell>
          <cell r="C1402">
            <v>0</v>
          </cell>
        </row>
        <row r="1403">
          <cell r="A1403">
            <v>2051003</v>
          </cell>
          <cell r="B1403" t="str">
            <v>      城市中小学校舍建设</v>
          </cell>
          <cell r="C1403">
            <v>0</v>
          </cell>
        </row>
        <row r="1404">
          <cell r="A1404">
            <v>2051004</v>
          </cell>
          <cell r="B1404" t="str">
            <v>      城市中小学教学设施</v>
          </cell>
          <cell r="C1404">
            <v>0</v>
          </cell>
        </row>
        <row r="1405">
          <cell r="A1405">
            <v>2051005</v>
          </cell>
          <cell r="B1405" t="str">
            <v>      中等职业学校教学设施</v>
          </cell>
          <cell r="C1405">
            <v>0</v>
          </cell>
        </row>
        <row r="1406">
          <cell r="A1406">
            <v>2051099</v>
          </cell>
          <cell r="B1406" t="str">
            <v>      其他地方教育附加安排的支出</v>
          </cell>
          <cell r="C1406">
            <v>0</v>
          </cell>
        </row>
        <row r="1407">
          <cell r="A1407">
            <v>206</v>
          </cell>
          <cell r="B1407" t="str">
            <v>  科学技术支出</v>
          </cell>
          <cell r="C1407">
            <v>0</v>
          </cell>
        </row>
        <row r="1408">
          <cell r="A1408">
            <v>20610</v>
          </cell>
          <cell r="B1408" t="str">
            <v>    核电站乏燃料处理处置基金支出</v>
          </cell>
          <cell r="C1408">
            <v>0</v>
          </cell>
        </row>
        <row r="1409">
          <cell r="A1409">
            <v>2061001</v>
          </cell>
          <cell r="B1409" t="str">
            <v>      乏燃料运输</v>
          </cell>
          <cell r="C1409">
            <v>0</v>
          </cell>
        </row>
        <row r="1410">
          <cell r="A1410">
            <v>2061002</v>
          </cell>
          <cell r="B1410" t="str">
            <v>      乏燃料离堆贮存</v>
          </cell>
          <cell r="C1410">
            <v>0</v>
          </cell>
        </row>
        <row r="1411">
          <cell r="A1411">
            <v>2061003</v>
          </cell>
          <cell r="B1411" t="str">
            <v>      乏燃料后处理</v>
          </cell>
          <cell r="C1411">
            <v>0</v>
          </cell>
        </row>
        <row r="1412">
          <cell r="A1412">
            <v>2061004</v>
          </cell>
          <cell r="B1412" t="str">
            <v>      高放废物的处理处置</v>
          </cell>
          <cell r="C1412">
            <v>0</v>
          </cell>
        </row>
        <row r="1413">
          <cell r="A1413">
            <v>2061005</v>
          </cell>
          <cell r="B1413" t="str">
            <v>      乏燃料处理厂的建设、运行、改造和退役</v>
          </cell>
          <cell r="C1413">
            <v>0</v>
          </cell>
        </row>
        <row r="1414">
          <cell r="A1414">
            <v>2061099</v>
          </cell>
          <cell r="B1414" t="str">
            <v>      其他乏燃料处理处置基金支出</v>
          </cell>
          <cell r="C1414">
            <v>0</v>
          </cell>
        </row>
        <row r="1415">
          <cell r="A1415">
            <v>207</v>
          </cell>
          <cell r="B1415" t="str">
            <v>  文化体育与传媒支出</v>
          </cell>
          <cell r="C1415">
            <v>730</v>
          </cell>
        </row>
        <row r="1416">
          <cell r="A1416">
            <v>20706</v>
          </cell>
          <cell r="B1416" t="str">
            <v>    文化事业建设费安排的支出</v>
          </cell>
          <cell r="C1416">
            <v>730</v>
          </cell>
        </row>
        <row r="1417">
          <cell r="A1417">
            <v>2070601</v>
          </cell>
          <cell r="B1417" t="str">
            <v>      精神文明建设</v>
          </cell>
          <cell r="C1417">
            <v>170</v>
          </cell>
        </row>
        <row r="1418">
          <cell r="A1418">
            <v>2070602</v>
          </cell>
          <cell r="B1418" t="str">
            <v>      人才培训教学</v>
          </cell>
          <cell r="C1418">
            <v>0</v>
          </cell>
        </row>
        <row r="1419">
          <cell r="A1419">
            <v>2070603</v>
          </cell>
          <cell r="B1419" t="str">
            <v>      文化创作</v>
          </cell>
          <cell r="C1419">
            <v>0</v>
          </cell>
        </row>
        <row r="1420">
          <cell r="A1420">
            <v>2070604</v>
          </cell>
          <cell r="B1420" t="str">
            <v>      文化事业单位补助</v>
          </cell>
          <cell r="C1420">
            <v>500</v>
          </cell>
        </row>
        <row r="1421">
          <cell r="A1421">
            <v>2070605</v>
          </cell>
          <cell r="B1421" t="str">
            <v>      爱国主义教育基地</v>
          </cell>
          <cell r="C1421">
            <v>0</v>
          </cell>
        </row>
        <row r="1422">
          <cell r="A1422">
            <v>2070699</v>
          </cell>
          <cell r="B1422" t="str">
            <v>      其他文化事业建设费安排的支出</v>
          </cell>
          <cell r="C1422">
            <v>60</v>
          </cell>
        </row>
        <row r="1423">
          <cell r="A1423">
            <v>20707</v>
          </cell>
          <cell r="B1423" t="str">
            <v>    国家电影事业发展专项资金支出</v>
          </cell>
          <cell r="C1423">
            <v>0</v>
          </cell>
        </row>
        <row r="1424">
          <cell r="A1424">
            <v>2070701</v>
          </cell>
          <cell r="B1424" t="str">
            <v>      资助国产影片放映</v>
          </cell>
          <cell r="C1424">
            <v>0</v>
          </cell>
        </row>
        <row r="1425">
          <cell r="A1425">
            <v>2070702</v>
          </cell>
          <cell r="B1425" t="str">
            <v>      资助城市影院</v>
          </cell>
          <cell r="C1425">
            <v>0</v>
          </cell>
        </row>
        <row r="1426">
          <cell r="A1426">
            <v>2070703</v>
          </cell>
          <cell r="B1426" t="str">
            <v>      资助少数民族电影译制</v>
          </cell>
          <cell r="C1426">
            <v>0</v>
          </cell>
        </row>
        <row r="1427">
          <cell r="A1427">
            <v>2070799</v>
          </cell>
          <cell r="B1427" t="str">
            <v>      其他国家电影事业发展专项资金支出</v>
          </cell>
          <cell r="C1427">
            <v>0</v>
          </cell>
        </row>
        <row r="1428">
          <cell r="A1428">
            <v>208</v>
          </cell>
          <cell r="B1428" t="str">
            <v>  社会保障和就业支出</v>
          </cell>
          <cell r="C1428">
            <v>571</v>
          </cell>
        </row>
        <row r="1429">
          <cell r="A1429">
            <v>20822</v>
          </cell>
          <cell r="B1429" t="str">
            <v>    大中型水库移民后期扶持基金支出</v>
          </cell>
          <cell r="C1429">
            <v>420</v>
          </cell>
        </row>
        <row r="1430">
          <cell r="A1430">
            <v>2082201</v>
          </cell>
          <cell r="B1430" t="str">
            <v>      移民补助</v>
          </cell>
          <cell r="C1430">
            <v>92</v>
          </cell>
        </row>
        <row r="1431">
          <cell r="A1431">
            <v>2082202</v>
          </cell>
          <cell r="B1431" t="str">
            <v>      基础设施建设和经济发展</v>
          </cell>
          <cell r="C1431">
            <v>328</v>
          </cell>
        </row>
        <row r="1432">
          <cell r="A1432">
            <v>2082299</v>
          </cell>
          <cell r="B1432" t="str">
            <v>      其他大中型水库移民后期扶持基金支出</v>
          </cell>
          <cell r="C1432">
            <v>0</v>
          </cell>
        </row>
        <row r="1433">
          <cell r="A1433">
            <v>20823</v>
          </cell>
          <cell r="B1433" t="str">
            <v>    小型水库移民扶助基金支出</v>
          </cell>
          <cell r="C1433">
            <v>0</v>
          </cell>
        </row>
        <row r="1434">
          <cell r="A1434">
            <v>2082301</v>
          </cell>
          <cell r="B1434" t="str">
            <v>      移民补助</v>
          </cell>
          <cell r="C1434">
            <v>0</v>
          </cell>
        </row>
        <row r="1435">
          <cell r="A1435">
            <v>2082302</v>
          </cell>
          <cell r="B1435" t="str">
            <v>      基础设施建设和经济发展</v>
          </cell>
          <cell r="C1435">
            <v>0</v>
          </cell>
        </row>
        <row r="1436">
          <cell r="A1436">
            <v>2082399</v>
          </cell>
          <cell r="B1436" t="str">
            <v>      其他小型水库移民扶助基金支出</v>
          </cell>
          <cell r="C1436">
            <v>0</v>
          </cell>
        </row>
        <row r="1437">
          <cell r="A1437">
            <v>20860</v>
          </cell>
          <cell r="B1437" t="str">
            <v>    残疾人就业保障金支出</v>
          </cell>
          <cell r="C1437">
            <v>151</v>
          </cell>
        </row>
        <row r="1438">
          <cell r="A1438">
            <v>2086001</v>
          </cell>
          <cell r="B1438" t="str">
            <v>      就业和培训</v>
          </cell>
          <cell r="C1438">
            <v>92</v>
          </cell>
        </row>
        <row r="1439">
          <cell r="A1439">
            <v>2086002</v>
          </cell>
          <cell r="B1439" t="str">
            <v>      职业康复</v>
          </cell>
          <cell r="C1439">
            <v>0</v>
          </cell>
        </row>
        <row r="1440">
          <cell r="A1440">
            <v>2086003</v>
          </cell>
          <cell r="B1440" t="str">
            <v>      扶持农村残疾人生产</v>
          </cell>
          <cell r="C1440">
            <v>24</v>
          </cell>
        </row>
        <row r="1441">
          <cell r="A1441">
            <v>2086004</v>
          </cell>
          <cell r="B1441" t="str">
            <v>      奖励残疾人就业单位</v>
          </cell>
          <cell r="C1441">
            <v>0</v>
          </cell>
        </row>
        <row r="1442">
          <cell r="A1442">
            <v>2086099</v>
          </cell>
          <cell r="B1442" t="str">
            <v>      其他残疾人就业保障金支出</v>
          </cell>
          <cell r="C1442">
            <v>35</v>
          </cell>
        </row>
        <row r="1443">
          <cell r="A1443">
            <v>211</v>
          </cell>
          <cell r="B1443" t="str">
            <v>  节能环保支出</v>
          </cell>
          <cell r="C1443">
            <v>0</v>
          </cell>
        </row>
        <row r="1444">
          <cell r="A1444">
            <v>21160</v>
          </cell>
          <cell r="B1444" t="str">
            <v>    可再生能源电价附加收入安排的支出</v>
          </cell>
          <cell r="C1444">
            <v>0</v>
          </cell>
        </row>
        <row r="1445">
          <cell r="A1445">
            <v>2116001</v>
          </cell>
          <cell r="B1445" t="str">
            <v>      风力发电补助</v>
          </cell>
          <cell r="C1445">
            <v>0</v>
          </cell>
        </row>
        <row r="1446">
          <cell r="A1446">
            <v>2116002</v>
          </cell>
          <cell r="B1446" t="str">
            <v>      太阳能发电补助</v>
          </cell>
          <cell r="C1446">
            <v>0</v>
          </cell>
        </row>
        <row r="1447">
          <cell r="A1447">
            <v>2116003</v>
          </cell>
          <cell r="B1447" t="str">
            <v>      生物质能发电补助</v>
          </cell>
          <cell r="C1447">
            <v>0</v>
          </cell>
        </row>
        <row r="1448">
          <cell r="A1448">
            <v>2116099</v>
          </cell>
          <cell r="B1448" t="str">
            <v>      其他可再生能源电价附加收入安排的支出</v>
          </cell>
          <cell r="C1448">
            <v>0</v>
          </cell>
        </row>
        <row r="1449">
          <cell r="A1449">
            <v>21161</v>
          </cell>
          <cell r="B1449" t="str">
            <v>    废弃电器电子产品处理基金支出</v>
          </cell>
          <cell r="C1449">
            <v>0</v>
          </cell>
        </row>
        <row r="1450">
          <cell r="A1450">
            <v>2116101</v>
          </cell>
          <cell r="B1450" t="str">
            <v>      回收处理费用补贴</v>
          </cell>
          <cell r="C1450">
            <v>0</v>
          </cell>
        </row>
        <row r="1451">
          <cell r="A1451">
            <v>2116102</v>
          </cell>
          <cell r="B1451" t="str">
            <v>      信息系统建设</v>
          </cell>
          <cell r="C1451">
            <v>0</v>
          </cell>
        </row>
        <row r="1452">
          <cell r="A1452">
            <v>2116103</v>
          </cell>
          <cell r="B1452" t="str">
            <v>      基金征管经费</v>
          </cell>
          <cell r="C1452">
            <v>0</v>
          </cell>
        </row>
        <row r="1453">
          <cell r="A1453">
            <v>2116104</v>
          </cell>
          <cell r="B1453" t="str">
            <v>      其他废弃电器电子产品处理基金支出</v>
          </cell>
          <cell r="C1453">
            <v>0</v>
          </cell>
        </row>
        <row r="1454">
          <cell r="A1454">
            <v>212</v>
          </cell>
          <cell r="B1454" t="str">
            <v>  城乡社区支出</v>
          </cell>
          <cell r="C1454">
            <v>18759</v>
          </cell>
        </row>
        <row r="1455">
          <cell r="A1455">
            <v>21207</v>
          </cell>
          <cell r="B1455" t="str">
            <v>    政府住房基金支出</v>
          </cell>
          <cell r="C1455">
            <v>194</v>
          </cell>
        </row>
        <row r="1456">
          <cell r="A1456">
            <v>2120701</v>
          </cell>
          <cell r="B1456" t="str">
            <v>      管理费用支出</v>
          </cell>
          <cell r="C1456">
            <v>0</v>
          </cell>
        </row>
        <row r="1457">
          <cell r="A1457">
            <v>2120702</v>
          </cell>
          <cell r="B1457" t="str">
            <v>      廉租住房支出</v>
          </cell>
          <cell r="C1457">
            <v>194</v>
          </cell>
        </row>
        <row r="1458">
          <cell r="A1458">
            <v>2120703</v>
          </cell>
          <cell r="B1458" t="str">
            <v>      廉租住房维护和管理支出</v>
          </cell>
          <cell r="C1458">
            <v>0</v>
          </cell>
        </row>
        <row r="1459">
          <cell r="A1459">
            <v>2120704</v>
          </cell>
          <cell r="B1459" t="str">
            <v>      公共租赁住房支出</v>
          </cell>
          <cell r="C1459">
            <v>0</v>
          </cell>
        </row>
        <row r="1460">
          <cell r="A1460">
            <v>2120705</v>
          </cell>
          <cell r="B1460" t="str">
            <v>      公共租赁住房维护和管理支出</v>
          </cell>
          <cell r="C1460">
            <v>0</v>
          </cell>
        </row>
        <row r="1461">
          <cell r="A1461">
            <v>2120799</v>
          </cell>
          <cell r="B1461" t="str">
            <v>      其他政府住房基金支出</v>
          </cell>
          <cell r="C1461">
            <v>0</v>
          </cell>
        </row>
        <row r="1462">
          <cell r="A1462">
            <v>21208</v>
          </cell>
          <cell r="B1462" t="str">
            <v>    国有土地使用权出让收入安排的支出</v>
          </cell>
          <cell r="C1462">
            <v>18350</v>
          </cell>
        </row>
        <row r="1463">
          <cell r="A1463">
            <v>2120801</v>
          </cell>
          <cell r="B1463" t="str">
            <v>      征地和拆迁补偿支出</v>
          </cell>
          <cell r="C1463">
            <v>8649</v>
          </cell>
        </row>
        <row r="1464">
          <cell r="A1464">
            <v>2120802</v>
          </cell>
          <cell r="B1464" t="str">
            <v>      土地开发支出</v>
          </cell>
          <cell r="C1464">
            <v>2628</v>
          </cell>
        </row>
        <row r="1465">
          <cell r="A1465">
            <v>2120803</v>
          </cell>
          <cell r="B1465" t="str">
            <v>      城市建设支出</v>
          </cell>
          <cell r="C1465">
            <v>0</v>
          </cell>
        </row>
        <row r="1466">
          <cell r="A1466">
            <v>2120804</v>
          </cell>
          <cell r="B1466" t="str">
            <v>      农村基础设施建设支出</v>
          </cell>
          <cell r="C1466">
            <v>0</v>
          </cell>
        </row>
        <row r="1467">
          <cell r="A1467">
            <v>2120805</v>
          </cell>
          <cell r="B1467" t="str">
            <v>      补助被征地农民支出</v>
          </cell>
          <cell r="C1467">
            <v>2690</v>
          </cell>
        </row>
        <row r="1468">
          <cell r="A1468">
            <v>2120806</v>
          </cell>
          <cell r="B1468" t="str">
            <v>      土地出让业务支出</v>
          </cell>
          <cell r="C1468">
            <v>105</v>
          </cell>
        </row>
        <row r="1469">
          <cell r="A1469">
            <v>2120807</v>
          </cell>
          <cell r="B1469" t="str">
            <v>      廉租住房支出</v>
          </cell>
          <cell r="C1469">
            <v>200</v>
          </cell>
        </row>
        <row r="1470">
          <cell r="A1470">
            <v>2120808</v>
          </cell>
          <cell r="B1470" t="str">
            <v>      教育资金安排的支出</v>
          </cell>
          <cell r="C1470">
            <v>0</v>
          </cell>
        </row>
        <row r="1471">
          <cell r="A1471">
            <v>2120809</v>
          </cell>
          <cell r="B1471" t="str">
            <v>      支付破产或改制企业职工安置费</v>
          </cell>
          <cell r="C1471">
            <v>0</v>
          </cell>
        </row>
        <row r="1472">
          <cell r="A1472">
            <v>2120810</v>
          </cell>
          <cell r="B1472" t="str">
            <v>      棚户区改造支出</v>
          </cell>
          <cell r="C1472">
            <v>0</v>
          </cell>
        </row>
        <row r="1473">
          <cell r="A1473">
            <v>2120811</v>
          </cell>
          <cell r="B1473" t="str">
            <v>      公共租赁住房支出</v>
          </cell>
          <cell r="C1473">
            <v>1252</v>
          </cell>
        </row>
        <row r="1474">
          <cell r="A1474">
            <v>2120812</v>
          </cell>
          <cell r="B1474" t="str">
            <v>      农田水利建设资金安排的支出</v>
          </cell>
          <cell r="C1474">
            <v>308</v>
          </cell>
        </row>
        <row r="1475">
          <cell r="A1475">
            <v>2120899</v>
          </cell>
          <cell r="B1475" t="str">
            <v>      其他国有土地使用权出让收入安排的支出</v>
          </cell>
          <cell r="C1475">
            <v>2518</v>
          </cell>
        </row>
        <row r="1476">
          <cell r="A1476">
            <v>21209</v>
          </cell>
          <cell r="B1476" t="str">
            <v>    城市公用事业附加安排的支出</v>
          </cell>
          <cell r="C1476">
            <v>0</v>
          </cell>
        </row>
        <row r="1477">
          <cell r="A1477">
            <v>2120901</v>
          </cell>
          <cell r="B1477" t="str">
            <v>      城市公共设施</v>
          </cell>
          <cell r="C1477">
            <v>0</v>
          </cell>
        </row>
        <row r="1478">
          <cell r="A1478">
            <v>2120902</v>
          </cell>
          <cell r="B1478" t="str">
            <v>      城市环境卫生</v>
          </cell>
          <cell r="C1478">
            <v>0</v>
          </cell>
        </row>
        <row r="1479">
          <cell r="A1479">
            <v>2120903</v>
          </cell>
          <cell r="B1479" t="str">
            <v>      公有房屋</v>
          </cell>
          <cell r="C1479">
            <v>0</v>
          </cell>
        </row>
        <row r="1480">
          <cell r="A1480">
            <v>2120904</v>
          </cell>
          <cell r="B1480" t="str">
            <v>      城市防洪</v>
          </cell>
          <cell r="C1480">
            <v>0</v>
          </cell>
        </row>
        <row r="1481">
          <cell r="A1481">
            <v>2120999</v>
          </cell>
          <cell r="B1481" t="str">
            <v>      其他城市公用事业附加安排的支出</v>
          </cell>
          <cell r="C1481">
            <v>0</v>
          </cell>
        </row>
        <row r="1482">
          <cell r="A1482">
            <v>21210</v>
          </cell>
          <cell r="B1482" t="str">
            <v>    国有土地收益基金支出</v>
          </cell>
          <cell r="C1482">
            <v>95</v>
          </cell>
        </row>
        <row r="1483">
          <cell r="A1483">
            <v>2121001</v>
          </cell>
          <cell r="B1483" t="str">
            <v>      征地和拆迁补偿支出</v>
          </cell>
          <cell r="C1483">
            <v>95</v>
          </cell>
        </row>
        <row r="1484">
          <cell r="A1484">
            <v>2121002</v>
          </cell>
          <cell r="B1484" t="str">
            <v>      土地开发支出</v>
          </cell>
          <cell r="C1484">
            <v>0</v>
          </cell>
        </row>
        <row r="1485">
          <cell r="A1485">
            <v>2121099</v>
          </cell>
          <cell r="B1485" t="str">
            <v>      其他国有土地收益基金支出</v>
          </cell>
          <cell r="C1485">
            <v>0</v>
          </cell>
        </row>
        <row r="1486">
          <cell r="A1486">
            <v>21211</v>
          </cell>
          <cell r="B1486" t="str">
            <v>    农业土地开发资金支出</v>
          </cell>
          <cell r="C1486">
            <v>108</v>
          </cell>
        </row>
        <row r="1487">
          <cell r="A1487">
            <v>21212</v>
          </cell>
          <cell r="B1487" t="str">
            <v>    新增建设用地土地有偿使用费安排的支出</v>
          </cell>
          <cell r="C1487">
            <v>12</v>
          </cell>
        </row>
        <row r="1488">
          <cell r="A1488">
            <v>2121201</v>
          </cell>
          <cell r="B1488" t="str">
            <v>      耕地开发专项支出</v>
          </cell>
          <cell r="C1488">
            <v>0</v>
          </cell>
        </row>
        <row r="1489">
          <cell r="A1489">
            <v>2121202</v>
          </cell>
          <cell r="B1489" t="str">
            <v>      基本农田建设和保护支出</v>
          </cell>
          <cell r="C1489">
            <v>12</v>
          </cell>
        </row>
        <row r="1490">
          <cell r="A1490">
            <v>2121203</v>
          </cell>
          <cell r="B1490" t="str">
            <v>      土地整理支出</v>
          </cell>
          <cell r="C1490">
            <v>0</v>
          </cell>
        </row>
        <row r="1491">
          <cell r="A1491">
            <v>2121204</v>
          </cell>
          <cell r="B1491" t="str">
            <v>      用于地震灾后恢复重建的支出</v>
          </cell>
          <cell r="C1491">
            <v>0</v>
          </cell>
        </row>
        <row r="1492">
          <cell r="A1492">
            <v>21213</v>
          </cell>
          <cell r="B1492" t="str">
            <v>    城市基础设施配套费安排的支出</v>
          </cell>
          <cell r="C1492">
            <v>0</v>
          </cell>
        </row>
        <row r="1493">
          <cell r="A1493">
            <v>2121301</v>
          </cell>
          <cell r="B1493" t="str">
            <v>      城市公共设施</v>
          </cell>
          <cell r="C1493">
            <v>0</v>
          </cell>
        </row>
        <row r="1494">
          <cell r="A1494">
            <v>2121302</v>
          </cell>
          <cell r="B1494" t="str">
            <v>      城市环境卫生</v>
          </cell>
          <cell r="C1494">
            <v>0</v>
          </cell>
        </row>
        <row r="1495">
          <cell r="A1495">
            <v>2121303</v>
          </cell>
          <cell r="B1495" t="str">
            <v>      公有房屋</v>
          </cell>
          <cell r="C1495">
            <v>0</v>
          </cell>
        </row>
        <row r="1496">
          <cell r="A1496">
            <v>2121304</v>
          </cell>
          <cell r="B1496" t="str">
            <v>      城市防洪</v>
          </cell>
          <cell r="C1496">
            <v>0</v>
          </cell>
        </row>
        <row r="1497">
          <cell r="A1497">
            <v>2121399</v>
          </cell>
          <cell r="B1497" t="str">
            <v>      其他城市基础设施配套费安排的支出</v>
          </cell>
          <cell r="C1497">
            <v>0</v>
          </cell>
        </row>
        <row r="1498">
          <cell r="A1498">
            <v>213</v>
          </cell>
          <cell r="B1498" t="str">
            <v>  农林水支出</v>
          </cell>
          <cell r="C1498">
            <v>1312</v>
          </cell>
        </row>
        <row r="1499">
          <cell r="A1499">
            <v>21360</v>
          </cell>
          <cell r="B1499" t="str">
            <v>    新菜地开发建设基金支出</v>
          </cell>
          <cell r="C1499">
            <v>0</v>
          </cell>
        </row>
        <row r="1500">
          <cell r="A1500">
            <v>2136001</v>
          </cell>
          <cell r="B1500" t="str">
            <v>      开发新菜地工程</v>
          </cell>
          <cell r="C1500">
            <v>0</v>
          </cell>
        </row>
        <row r="1501">
          <cell r="A1501">
            <v>2136002</v>
          </cell>
          <cell r="B1501" t="str">
            <v>      改造老菜地工程</v>
          </cell>
          <cell r="C1501">
            <v>0</v>
          </cell>
        </row>
        <row r="1502">
          <cell r="A1502">
            <v>2136003</v>
          </cell>
          <cell r="B1502" t="str">
            <v>      设备购置</v>
          </cell>
          <cell r="C1502">
            <v>0</v>
          </cell>
        </row>
        <row r="1503">
          <cell r="A1503">
            <v>2136004</v>
          </cell>
          <cell r="B1503" t="str">
            <v>      技术培训与推广</v>
          </cell>
          <cell r="C1503">
            <v>0</v>
          </cell>
        </row>
        <row r="1504">
          <cell r="A1504">
            <v>2136099</v>
          </cell>
          <cell r="B1504" t="str">
            <v>      其他新菜地开发建设基金支出</v>
          </cell>
          <cell r="C1504">
            <v>0</v>
          </cell>
        </row>
        <row r="1505">
          <cell r="A1505">
            <v>21361</v>
          </cell>
          <cell r="B1505" t="str">
            <v>    育林基金支出</v>
          </cell>
          <cell r="C1505">
            <v>3</v>
          </cell>
        </row>
        <row r="1506">
          <cell r="A1506">
            <v>2136101</v>
          </cell>
          <cell r="B1506" t="str">
            <v>      森林培育</v>
          </cell>
          <cell r="C1506">
            <v>0</v>
          </cell>
        </row>
        <row r="1507">
          <cell r="A1507">
            <v>2136102</v>
          </cell>
          <cell r="B1507" t="str">
            <v>      林业有害生物防治</v>
          </cell>
          <cell r="C1507">
            <v>0</v>
          </cell>
        </row>
        <row r="1508">
          <cell r="A1508">
            <v>2136103</v>
          </cell>
          <cell r="B1508" t="str">
            <v>      森林防火</v>
          </cell>
          <cell r="C1508">
            <v>0</v>
          </cell>
        </row>
        <row r="1509">
          <cell r="A1509">
            <v>2136104</v>
          </cell>
          <cell r="B1509" t="str">
            <v>      森林资源监测</v>
          </cell>
          <cell r="C1509">
            <v>0</v>
          </cell>
        </row>
        <row r="1510">
          <cell r="A1510">
            <v>2136105</v>
          </cell>
          <cell r="B1510" t="str">
            <v>      林业技术推广</v>
          </cell>
          <cell r="C1510">
            <v>3</v>
          </cell>
        </row>
        <row r="1511">
          <cell r="A1511">
            <v>2136106</v>
          </cell>
          <cell r="B1511" t="str">
            <v>      林区公共支出</v>
          </cell>
          <cell r="C1511">
            <v>0</v>
          </cell>
        </row>
        <row r="1512">
          <cell r="A1512">
            <v>2136199</v>
          </cell>
          <cell r="B1512" t="str">
            <v>      其他育林基金支出</v>
          </cell>
          <cell r="C1512">
            <v>0</v>
          </cell>
        </row>
        <row r="1513">
          <cell r="A1513">
            <v>21362</v>
          </cell>
          <cell r="B1513" t="str">
            <v>    森林植被恢复费安排的支出</v>
          </cell>
          <cell r="C1513">
            <v>275</v>
          </cell>
        </row>
        <row r="1514">
          <cell r="A1514">
            <v>2136201</v>
          </cell>
          <cell r="B1514" t="str">
            <v>      林地调查规划设计</v>
          </cell>
          <cell r="C1514">
            <v>0</v>
          </cell>
        </row>
        <row r="1515">
          <cell r="A1515">
            <v>2136202</v>
          </cell>
          <cell r="B1515" t="str">
            <v>      林地整理</v>
          </cell>
          <cell r="C1515">
            <v>0</v>
          </cell>
        </row>
        <row r="1516">
          <cell r="A1516">
            <v>2136203</v>
          </cell>
          <cell r="B1516" t="str">
            <v>      森林培育</v>
          </cell>
          <cell r="C1516">
            <v>0</v>
          </cell>
        </row>
        <row r="1517">
          <cell r="A1517">
            <v>2136204</v>
          </cell>
          <cell r="B1517" t="str">
            <v>      林业有害生物防治</v>
          </cell>
          <cell r="C1517">
            <v>0</v>
          </cell>
        </row>
        <row r="1518">
          <cell r="A1518">
            <v>2136205</v>
          </cell>
          <cell r="B1518" t="str">
            <v>      森林防火</v>
          </cell>
          <cell r="C1518">
            <v>40</v>
          </cell>
        </row>
        <row r="1519">
          <cell r="A1519">
            <v>2136206</v>
          </cell>
          <cell r="B1519" t="str">
            <v>      森林资源管护</v>
          </cell>
          <cell r="C1519">
            <v>0</v>
          </cell>
        </row>
        <row r="1520">
          <cell r="A1520">
            <v>2136299</v>
          </cell>
          <cell r="B1520" t="str">
            <v>      其他森林植被恢复费安排的支出</v>
          </cell>
          <cell r="C1520">
            <v>235</v>
          </cell>
        </row>
        <row r="1521">
          <cell r="A1521">
            <v>21363</v>
          </cell>
          <cell r="B1521" t="str">
            <v>    中央水利建设基金支出</v>
          </cell>
          <cell r="C1521">
            <v>0</v>
          </cell>
        </row>
        <row r="1522">
          <cell r="A1522">
            <v>2136301</v>
          </cell>
          <cell r="B1522" t="str">
            <v>      水利工程建设</v>
          </cell>
          <cell r="C1522">
            <v>0</v>
          </cell>
        </row>
        <row r="1523">
          <cell r="A1523">
            <v>2136302</v>
          </cell>
          <cell r="B1523" t="str">
            <v>      水利工程维护</v>
          </cell>
          <cell r="C1523">
            <v>0</v>
          </cell>
        </row>
        <row r="1524">
          <cell r="A1524">
            <v>2136303</v>
          </cell>
          <cell r="B1524" t="str">
            <v>      防洪工程含应急度汛</v>
          </cell>
          <cell r="C1524">
            <v>0</v>
          </cell>
        </row>
        <row r="1525">
          <cell r="A1525">
            <v>2136399</v>
          </cell>
          <cell r="B1525" t="str">
            <v>      其他中央水利建设基金支出</v>
          </cell>
          <cell r="C1525">
            <v>0</v>
          </cell>
        </row>
        <row r="1526">
          <cell r="A1526">
            <v>21364</v>
          </cell>
          <cell r="B1526" t="str">
            <v>    地方水利建设基金支出</v>
          </cell>
          <cell r="C1526">
            <v>730</v>
          </cell>
        </row>
        <row r="1527">
          <cell r="A1527">
            <v>2136401</v>
          </cell>
          <cell r="B1527" t="str">
            <v>      水利工程建设</v>
          </cell>
          <cell r="C1527">
            <v>0</v>
          </cell>
        </row>
        <row r="1528">
          <cell r="A1528">
            <v>2136402</v>
          </cell>
          <cell r="B1528" t="str">
            <v>      水利工程维护</v>
          </cell>
          <cell r="C1528">
            <v>0</v>
          </cell>
        </row>
        <row r="1529">
          <cell r="A1529">
            <v>2136403</v>
          </cell>
          <cell r="B1529" t="str">
            <v>      水土保持</v>
          </cell>
          <cell r="C1529">
            <v>0</v>
          </cell>
        </row>
        <row r="1530">
          <cell r="A1530">
            <v>2136404</v>
          </cell>
          <cell r="B1530" t="str">
            <v>      城市防洪</v>
          </cell>
          <cell r="C1530">
            <v>0</v>
          </cell>
        </row>
        <row r="1531">
          <cell r="A1531">
            <v>2136499</v>
          </cell>
          <cell r="B1531" t="str">
            <v>      其他地方水利建设基金支出</v>
          </cell>
          <cell r="C1531">
            <v>730</v>
          </cell>
        </row>
        <row r="1532">
          <cell r="A1532">
            <v>21366</v>
          </cell>
          <cell r="B1532" t="str">
            <v>    大中型水库库区基金支出</v>
          </cell>
          <cell r="C1532">
            <v>304</v>
          </cell>
        </row>
        <row r="1533">
          <cell r="A1533">
            <v>2136601</v>
          </cell>
          <cell r="B1533" t="str">
            <v>      基础设施建设和经济发展</v>
          </cell>
          <cell r="C1533">
            <v>254</v>
          </cell>
        </row>
        <row r="1534">
          <cell r="A1534">
            <v>2136602</v>
          </cell>
          <cell r="B1534" t="str">
            <v>      解决移民遗留问题</v>
          </cell>
          <cell r="C1534">
            <v>0</v>
          </cell>
        </row>
        <row r="1535">
          <cell r="A1535">
            <v>2136603</v>
          </cell>
          <cell r="B1535" t="str">
            <v>      库区防护工程维护</v>
          </cell>
          <cell r="C1535">
            <v>0</v>
          </cell>
        </row>
        <row r="1536">
          <cell r="A1536">
            <v>2136699</v>
          </cell>
          <cell r="B1536" t="str">
            <v>      其他大中型水库库区基金支出</v>
          </cell>
          <cell r="C1536">
            <v>50</v>
          </cell>
        </row>
        <row r="1537">
          <cell r="A1537">
            <v>21367</v>
          </cell>
          <cell r="B1537" t="str">
            <v>    三峡水库库区基金支出</v>
          </cell>
          <cell r="C1537">
            <v>0</v>
          </cell>
        </row>
        <row r="1538">
          <cell r="A1538">
            <v>2136701</v>
          </cell>
          <cell r="B1538" t="str">
            <v>      基础设施建设和经济发展</v>
          </cell>
          <cell r="C1538">
            <v>0</v>
          </cell>
        </row>
        <row r="1539">
          <cell r="A1539">
            <v>2136702</v>
          </cell>
          <cell r="B1539" t="str">
            <v>      解决移民遗留问题</v>
          </cell>
          <cell r="C1539">
            <v>0</v>
          </cell>
        </row>
        <row r="1540">
          <cell r="A1540">
            <v>2136703</v>
          </cell>
          <cell r="B1540" t="str">
            <v>      库区维护和管理</v>
          </cell>
          <cell r="C1540">
            <v>0</v>
          </cell>
        </row>
        <row r="1541">
          <cell r="A1541">
            <v>2136799</v>
          </cell>
          <cell r="B1541" t="str">
            <v>      其他三峡水库库区基金支出</v>
          </cell>
          <cell r="C1541">
            <v>0</v>
          </cell>
        </row>
        <row r="1542">
          <cell r="A1542">
            <v>21368</v>
          </cell>
          <cell r="B1542" t="str">
            <v>    南水北调工程基金支出</v>
          </cell>
          <cell r="C1542">
            <v>0</v>
          </cell>
        </row>
        <row r="1543">
          <cell r="A1543">
            <v>2136801</v>
          </cell>
          <cell r="B1543" t="str">
            <v>      南水北调工程建设</v>
          </cell>
          <cell r="C1543">
            <v>0</v>
          </cell>
        </row>
        <row r="1544">
          <cell r="A1544">
            <v>2136802</v>
          </cell>
          <cell r="B1544" t="str">
            <v>      偿还南水北调工程贷款本息</v>
          </cell>
          <cell r="C1544">
            <v>0</v>
          </cell>
        </row>
        <row r="1545">
          <cell r="A1545">
            <v>21369</v>
          </cell>
          <cell r="B1545" t="str">
            <v>    国家重大水利工程建设基金支出</v>
          </cell>
          <cell r="C1545">
            <v>0</v>
          </cell>
        </row>
        <row r="1546">
          <cell r="A1546">
            <v>2136901</v>
          </cell>
          <cell r="B1546" t="str">
            <v>      南水北调工程建设</v>
          </cell>
          <cell r="C1546">
            <v>0</v>
          </cell>
        </row>
        <row r="1547">
          <cell r="A1547">
            <v>2136902</v>
          </cell>
          <cell r="B1547" t="str">
            <v>      三峡工程后续工作</v>
          </cell>
          <cell r="C1547">
            <v>0</v>
          </cell>
        </row>
        <row r="1548">
          <cell r="A1548">
            <v>2136903</v>
          </cell>
          <cell r="B1548" t="str">
            <v>      地方重大水利工程建设</v>
          </cell>
          <cell r="C1548">
            <v>0</v>
          </cell>
        </row>
        <row r="1549">
          <cell r="A1549">
            <v>2136999</v>
          </cell>
          <cell r="B1549" t="str">
            <v>      其他重大水利工程建设基金支出</v>
          </cell>
          <cell r="C1549">
            <v>0</v>
          </cell>
        </row>
        <row r="1550">
          <cell r="A1550">
            <v>214</v>
          </cell>
          <cell r="B1550" t="str">
            <v>  交通运输支出</v>
          </cell>
          <cell r="C1550">
            <v>0</v>
          </cell>
        </row>
        <row r="1551">
          <cell r="A1551">
            <v>21401</v>
          </cell>
          <cell r="B1551" t="str">
            <v>    公路水路运输</v>
          </cell>
          <cell r="C1551">
            <v>0</v>
          </cell>
        </row>
        <row r="1552">
          <cell r="A1552">
            <v>2140190</v>
          </cell>
          <cell r="B1552" t="str">
            <v>      船舶港务费安排的支出</v>
          </cell>
          <cell r="C1552">
            <v>0</v>
          </cell>
        </row>
        <row r="1553">
          <cell r="A1553">
            <v>2140191</v>
          </cell>
          <cell r="B1553" t="str">
            <v>      长江口航道维护支出</v>
          </cell>
          <cell r="C1553">
            <v>0</v>
          </cell>
        </row>
        <row r="1554">
          <cell r="A1554">
            <v>21402</v>
          </cell>
          <cell r="B1554" t="str">
            <v>    铁路运输</v>
          </cell>
          <cell r="C1554">
            <v>0</v>
          </cell>
        </row>
        <row r="1555">
          <cell r="A1555">
            <v>2140280</v>
          </cell>
          <cell r="B1555" t="str">
            <v>      铁路资产变现收入安排的支出</v>
          </cell>
          <cell r="C1555">
            <v>0</v>
          </cell>
        </row>
        <row r="1556">
          <cell r="A1556">
            <v>21460</v>
          </cell>
          <cell r="B1556" t="str">
            <v>    海南省高等级公路车辆通行附加费安排的支出</v>
          </cell>
          <cell r="C1556">
            <v>0</v>
          </cell>
        </row>
        <row r="1557">
          <cell r="A1557">
            <v>2146001</v>
          </cell>
          <cell r="B1557" t="str">
            <v>      公路建设</v>
          </cell>
          <cell r="C1557">
            <v>0</v>
          </cell>
        </row>
        <row r="1558">
          <cell r="A1558">
            <v>2146002</v>
          </cell>
          <cell r="B1558" t="str">
            <v>      公路养护</v>
          </cell>
          <cell r="C1558">
            <v>0</v>
          </cell>
        </row>
        <row r="1559">
          <cell r="A1559">
            <v>2146003</v>
          </cell>
          <cell r="B1559" t="str">
            <v>      公路还贷</v>
          </cell>
          <cell r="C1559">
            <v>0</v>
          </cell>
        </row>
        <row r="1560">
          <cell r="A1560">
            <v>2146099</v>
          </cell>
          <cell r="B1560" t="str">
            <v>      其他海南省高等级公路车辆通行附加费安排的支出</v>
          </cell>
          <cell r="C1560">
            <v>0</v>
          </cell>
        </row>
        <row r="1561">
          <cell r="A1561">
            <v>21461</v>
          </cell>
          <cell r="B1561" t="str">
            <v>    转让政府还贷道路收费权收入安排的支出</v>
          </cell>
          <cell r="C1561">
            <v>0</v>
          </cell>
        </row>
        <row r="1562">
          <cell r="A1562">
            <v>2146101</v>
          </cell>
          <cell r="B1562" t="str">
            <v>      公路还贷</v>
          </cell>
          <cell r="C1562">
            <v>0</v>
          </cell>
        </row>
        <row r="1563">
          <cell r="A1563">
            <v>2146102</v>
          </cell>
          <cell r="B1563" t="str">
            <v>      公路建设</v>
          </cell>
          <cell r="C1563">
            <v>0</v>
          </cell>
        </row>
        <row r="1564">
          <cell r="A1564">
            <v>2146199</v>
          </cell>
          <cell r="B1564" t="str">
            <v>      其他转让政府还贷道路收费权收入安排的支出</v>
          </cell>
          <cell r="C1564">
            <v>0</v>
          </cell>
        </row>
        <row r="1565">
          <cell r="A1565">
            <v>21462</v>
          </cell>
          <cell r="B1565" t="str">
            <v>    车辆通行费安排的支出</v>
          </cell>
          <cell r="C1565">
            <v>0</v>
          </cell>
        </row>
        <row r="1566">
          <cell r="A1566">
            <v>2146201</v>
          </cell>
          <cell r="B1566" t="str">
            <v>      公路还贷</v>
          </cell>
          <cell r="C1566">
            <v>0</v>
          </cell>
        </row>
        <row r="1567">
          <cell r="A1567">
            <v>2146202</v>
          </cell>
          <cell r="B1567" t="str">
            <v>      政府还贷公路养护</v>
          </cell>
          <cell r="C1567">
            <v>0</v>
          </cell>
        </row>
        <row r="1568">
          <cell r="A1568">
            <v>2146203</v>
          </cell>
          <cell r="B1568" t="str">
            <v>      政府还贷公路管理</v>
          </cell>
          <cell r="C1568">
            <v>0</v>
          </cell>
        </row>
        <row r="1569">
          <cell r="A1569">
            <v>2146299</v>
          </cell>
          <cell r="B1569" t="str">
            <v>      其他车辆通行费安排的支出</v>
          </cell>
          <cell r="C1569">
            <v>0</v>
          </cell>
        </row>
        <row r="1570">
          <cell r="A1570">
            <v>21463</v>
          </cell>
          <cell r="B1570" t="str">
            <v>    港口建设费安排的支出</v>
          </cell>
          <cell r="C1570">
            <v>0</v>
          </cell>
        </row>
        <row r="1571">
          <cell r="A1571">
            <v>2146301</v>
          </cell>
          <cell r="B1571" t="str">
            <v>      港口设施</v>
          </cell>
          <cell r="C1571">
            <v>0</v>
          </cell>
        </row>
        <row r="1572">
          <cell r="A1572">
            <v>2146302</v>
          </cell>
          <cell r="B1572" t="str">
            <v>      航道建设和维护</v>
          </cell>
          <cell r="C1572">
            <v>0</v>
          </cell>
        </row>
        <row r="1573">
          <cell r="A1573">
            <v>2146303</v>
          </cell>
          <cell r="B1573" t="str">
            <v>      航运保障系统建设</v>
          </cell>
          <cell r="C1573">
            <v>0</v>
          </cell>
        </row>
        <row r="1574">
          <cell r="A1574">
            <v>2146399</v>
          </cell>
          <cell r="B1574" t="str">
            <v>      其他港口建设费安排的支出</v>
          </cell>
          <cell r="C1574">
            <v>0</v>
          </cell>
        </row>
        <row r="1575">
          <cell r="A1575">
            <v>21464</v>
          </cell>
          <cell r="B1575" t="str">
            <v>    铁路建设基金支出</v>
          </cell>
          <cell r="C1575">
            <v>0</v>
          </cell>
        </row>
        <row r="1576">
          <cell r="A1576">
            <v>2146401</v>
          </cell>
          <cell r="B1576" t="str">
            <v>      铁路建设投资</v>
          </cell>
          <cell r="C1576">
            <v>0</v>
          </cell>
        </row>
        <row r="1577">
          <cell r="A1577">
            <v>2146402</v>
          </cell>
          <cell r="B1577" t="str">
            <v>      购置铁路机车车辆</v>
          </cell>
          <cell r="C1577">
            <v>0</v>
          </cell>
        </row>
        <row r="1578">
          <cell r="A1578">
            <v>2146403</v>
          </cell>
          <cell r="B1578" t="str">
            <v>      铁路还贷</v>
          </cell>
          <cell r="C1578">
            <v>0</v>
          </cell>
        </row>
        <row r="1579">
          <cell r="A1579">
            <v>2146404</v>
          </cell>
          <cell r="B1579" t="str">
            <v>      建设项目铺底资金</v>
          </cell>
          <cell r="C1579">
            <v>0</v>
          </cell>
        </row>
        <row r="1580">
          <cell r="A1580">
            <v>2146405</v>
          </cell>
          <cell r="B1580" t="str">
            <v>      勘测设计</v>
          </cell>
          <cell r="C1580">
            <v>0</v>
          </cell>
        </row>
        <row r="1581">
          <cell r="A1581">
            <v>2146406</v>
          </cell>
          <cell r="B1581" t="str">
            <v>      注册资本金</v>
          </cell>
          <cell r="C1581">
            <v>0</v>
          </cell>
        </row>
        <row r="1582">
          <cell r="A1582">
            <v>2146407</v>
          </cell>
          <cell r="B1582" t="str">
            <v>      周转资金</v>
          </cell>
          <cell r="C1582">
            <v>0</v>
          </cell>
        </row>
        <row r="1583">
          <cell r="A1583">
            <v>2146499</v>
          </cell>
          <cell r="B1583" t="str">
            <v>      其他铁路建设基金支出</v>
          </cell>
          <cell r="C1583">
            <v>0</v>
          </cell>
        </row>
        <row r="1584">
          <cell r="A1584">
            <v>21468</v>
          </cell>
          <cell r="B1584" t="str">
            <v>    船舶油污损害赔偿基金支出</v>
          </cell>
          <cell r="C1584">
            <v>0</v>
          </cell>
        </row>
        <row r="1585">
          <cell r="A1585">
            <v>2146801</v>
          </cell>
          <cell r="B1585" t="str">
            <v>      应急处置费用</v>
          </cell>
          <cell r="C1585">
            <v>0</v>
          </cell>
        </row>
        <row r="1586">
          <cell r="A1586">
            <v>2146802</v>
          </cell>
          <cell r="B1586" t="str">
            <v>      控制清除污染</v>
          </cell>
          <cell r="C1586">
            <v>0</v>
          </cell>
        </row>
        <row r="1587">
          <cell r="A1587">
            <v>2146803</v>
          </cell>
          <cell r="B1587" t="str">
            <v>      损失补偿</v>
          </cell>
          <cell r="C1587">
            <v>0</v>
          </cell>
        </row>
        <row r="1588">
          <cell r="A1588">
            <v>2146804</v>
          </cell>
          <cell r="B1588" t="str">
            <v>      生态恢复</v>
          </cell>
          <cell r="C1588">
            <v>0</v>
          </cell>
        </row>
        <row r="1589">
          <cell r="A1589">
            <v>2146805</v>
          </cell>
          <cell r="B1589" t="str">
            <v>      监视监测</v>
          </cell>
          <cell r="C1589">
            <v>0</v>
          </cell>
        </row>
        <row r="1590">
          <cell r="A1590">
            <v>2146899</v>
          </cell>
          <cell r="B1590" t="str">
            <v>      其他船舶油污损害赔偿基金支出</v>
          </cell>
          <cell r="C1590">
            <v>0</v>
          </cell>
        </row>
        <row r="1591">
          <cell r="A1591">
            <v>21469</v>
          </cell>
          <cell r="B1591" t="str">
            <v>    民航发展基金支出</v>
          </cell>
          <cell r="C1591">
            <v>0</v>
          </cell>
        </row>
        <row r="1592">
          <cell r="A1592">
            <v>2146901</v>
          </cell>
          <cell r="B1592" t="str">
            <v>      民航机场建设</v>
          </cell>
          <cell r="C1592">
            <v>0</v>
          </cell>
        </row>
        <row r="1593">
          <cell r="A1593">
            <v>2146902</v>
          </cell>
          <cell r="B1593" t="str">
            <v>      空管系统建设</v>
          </cell>
          <cell r="C1593">
            <v>0</v>
          </cell>
        </row>
        <row r="1594">
          <cell r="A1594">
            <v>2146903</v>
          </cell>
          <cell r="B1594" t="str">
            <v>      民航安全</v>
          </cell>
          <cell r="C1594">
            <v>0</v>
          </cell>
        </row>
        <row r="1595">
          <cell r="A1595">
            <v>2146904</v>
          </cell>
          <cell r="B1595" t="str">
            <v>      航线和机场补贴</v>
          </cell>
          <cell r="C1595">
            <v>0</v>
          </cell>
        </row>
        <row r="1596">
          <cell r="A1596">
            <v>2146905</v>
          </cell>
          <cell r="B1596" t="str">
            <v>      民航科教和信息</v>
          </cell>
          <cell r="C1596">
            <v>0</v>
          </cell>
        </row>
        <row r="1597">
          <cell r="A1597">
            <v>2146906</v>
          </cell>
          <cell r="B1597" t="str">
            <v>      民航节能减排</v>
          </cell>
          <cell r="C1597">
            <v>0</v>
          </cell>
        </row>
        <row r="1598">
          <cell r="A1598">
            <v>2146907</v>
          </cell>
          <cell r="B1598" t="str">
            <v>      通用航空发展</v>
          </cell>
          <cell r="C1598">
            <v>0</v>
          </cell>
        </row>
        <row r="1599">
          <cell r="A1599">
            <v>2146908</v>
          </cell>
          <cell r="B1599" t="str">
            <v>      征管经费</v>
          </cell>
          <cell r="C1599">
            <v>0</v>
          </cell>
        </row>
        <row r="1600">
          <cell r="A1600">
            <v>2146999</v>
          </cell>
          <cell r="B1600" t="str">
            <v>      其他民航发展基金支出</v>
          </cell>
          <cell r="C1600">
            <v>0</v>
          </cell>
        </row>
        <row r="1601">
          <cell r="A1601">
            <v>215</v>
          </cell>
          <cell r="B1601" t="str">
            <v>  资源勘探信息等支出</v>
          </cell>
          <cell r="C1601">
            <v>30</v>
          </cell>
        </row>
        <row r="1602">
          <cell r="A1602">
            <v>2150570</v>
          </cell>
          <cell r="B1602" t="str">
            <v>      无线电频率占用费安排的支出</v>
          </cell>
          <cell r="C1602">
            <v>0</v>
          </cell>
        </row>
        <row r="1603">
          <cell r="A1603">
            <v>21560</v>
          </cell>
          <cell r="B1603" t="str">
            <v>    散装水泥专项资金支出</v>
          </cell>
          <cell r="C1603">
            <v>16</v>
          </cell>
        </row>
        <row r="1604">
          <cell r="A1604">
            <v>2156001</v>
          </cell>
          <cell r="B1604" t="str">
            <v>      建设专用设施</v>
          </cell>
          <cell r="C1604">
            <v>0</v>
          </cell>
        </row>
        <row r="1605">
          <cell r="A1605">
            <v>2156002</v>
          </cell>
          <cell r="B1605" t="str">
            <v>      专用设备购置和维修</v>
          </cell>
          <cell r="C1605">
            <v>0</v>
          </cell>
        </row>
        <row r="1606">
          <cell r="A1606">
            <v>2156003</v>
          </cell>
          <cell r="B1606" t="str">
            <v>      贷款贴息</v>
          </cell>
          <cell r="C1606">
            <v>0</v>
          </cell>
        </row>
        <row r="1607">
          <cell r="A1607">
            <v>2156004</v>
          </cell>
          <cell r="B1607" t="str">
            <v>      技术研发与推广</v>
          </cell>
          <cell r="C1607">
            <v>0</v>
          </cell>
        </row>
        <row r="1608">
          <cell r="A1608">
            <v>2156005</v>
          </cell>
          <cell r="B1608" t="str">
            <v>      宣传</v>
          </cell>
          <cell r="C1608">
            <v>0</v>
          </cell>
        </row>
        <row r="1609">
          <cell r="A1609">
            <v>2156099</v>
          </cell>
          <cell r="B1609" t="str">
            <v>      其他散装水泥专项资金支出</v>
          </cell>
          <cell r="C1609">
            <v>16</v>
          </cell>
        </row>
        <row r="1610">
          <cell r="A1610">
            <v>21561</v>
          </cell>
          <cell r="B1610" t="str">
            <v>    新型墙体材料专项基金支出</v>
          </cell>
          <cell r="C1610">
            <v>14</v>
          </cell>
        </row>
        <row r="1611">
          <cell r="A1611">
            <v>2156101</v>
          </cell>
          <cell r="B1611" t="str">
            <v>      技改贴息和补助</v>
          </cell>
          <cell r="C1611">
            <v>0</v>
          </cell>
        </row>
        <row r="1612">
          <cell r="A1612">
            <v>2156102</v>
          </cell>
          <cell r="B1612" t="str">
            <v>      技术研发与推广</v>
          </cell>
          <cell r="C1612">
            <v>0</v>
          </cell>
        </row>
        <row r="1613">
          <cell r="A1613">
            <v>2156103</v>
          </cell>
          <cell r="B1613" t="str">
            <v>      示范项目补贴</v>
          </cell>
          <cell r="C1613">
            <v>0</v>
          </cell>
        </row>
        <row r="1614">
          <cell r="A1614">
            <v>2156104</v>
          </cell>
          <cell r="B1614" t="str">
            <v>      宣传和培训</v>
          </cell>
          <cell r="C1614">
            <v>0</v>
          </cell>
        </row>
        <row r="1615">
          <cell r="A1615">
            <v>2156199</v>
          </cell>
          <cell r="B1615" t="str">
            <v>      其他新型墙体材料专项基金支出</v>
          </cell>
          <cell r="C1615">
            <v>14</v>
          </cell>
        </row>
        <row r="1616">
          <cell r="A1616">
            <v>21562</v>
          </cell>
          <cell r="B1616" t="str">
            <v>    农网还贷资金支出</v>
          </cell>
          <cell r="C1616">
            <v>0</v>
          </cell>
        </row>
        <row r="1617">
          <cell r="A1617">
            <v>2156201</v>
          </cell>
          <cell r="B1617" t="str">
            <v>      中央农网还贷资金支出</v>
          </cell>
          <cell r="C1617">
            <v>0</v>
          </cell>
        </row>
        <row r="1618">
          <cell r="A1618">
            <v>2156202</v>
          </cell>
          <cell r="B1618" t="str">
            <v>      地方农网还贷资金支出</v>
          </cell>
          <cell r="C1618">
            <v>0</v>
          </cell>
        </row>
        <row r="1619">
          <cell r="A1619">
            <v>2156299</v>
          </cell>
          <cell r="B1619" t="str">
            <v>      其他农网还贷资金支出</v>
          </cell>
          <cell r="C1619">
            <v>0</v>
          </cell>
        </row>
        <row r="1620">
          <cell r="A1620">
            <v>21563</v>
          </cell>
          <cell r="B1620" t="str">
            <v>    山西省煤炭可持续发展基金支出</v>
          </cell>
          <cell r="C1620">
            <v>0</v>
          </cell>
        </row>
        <row r="1621">
          <cell r="A1621">
            <v>2156301</v>
          </cell>
          <cell r="B1621" t="str">
            <v>      生态环境治理</v>
          </cell>
          <cell r="C1621">
            <v>0</v>
          </cell>
        </row>
        <row r="1622">
          <cell r="A1622">
            <v>2156302</v>
          </cell>
          <cell r="B1622" t="str">
            <v>      资源地区转型和接替产业发展</v>
          </cell>
          <cell r="C1622">
            <v>0</v>
          </cell>
        </row>
        <row r="1623">
          <cell r="A1623">
            <v>2156303</v>
          </cell>
          <cell r="B1623" t="str">
            <v>      解决社会问题</v>
          </cell>
          <cell r="C1623">
            <v>0</v>
          </cell>
        </row>
        <row r="1624">
          <cell r="A1624">
            <v>2156399</v>
          </cell>
          <cell r="B1624" t="str">
            <v>      其他山西省煤炭可持续发展基金支出</v>
          </cell>
          <cell r="C1624">
            <v>0</v>
          </cell>
        </row>
        <row r="1625">
          <cell r="A1625">
            <v>21564</v>
          </cell>
          <cell r="B1625" t="str">
            <v>    电力改革预留资产变现收入安排的支出</v>
          </cell>
          <cell r="C1625">
            <v>0</v>
          </cell>
        </row>
        <row r="1626">
          <cell r="A1626">
            <v>2156401</v>
          </cell>
          <cell r="B1626" t="str">
            <v>      920万千瓦变现资产支出</v>
          </cell>
          <cell r="C1626">
            <v>0</v>
          </cell>
        </row>
        <row r="1627">
          <cell r="A1627">
            <v>2156402</v>
          </cell>
          <cell r="B1627" t="str">
            <v>      647万千瓦变现资产支出</v>
          </cell>
          <cell r="C1627">
            <v>0</v>
          </cell>
        </row>
        <row r="1628">
          <cell r="A1628">
            <v>216</v>
          </cell>
          <cell r="B1628" t="str">
            <v>  商业服务业等支出</v>
          </cell>
          <cell r="C1628">
            <v>0</v>
          </cell>
        </row>
        <row r="1629">
          <cell r="A1629">
            <v>21660</v>
          </cell>
          <cell r="B1629" t="str">
            <v>    旅游发展基金支出</v>
          </cell>
          <cell r="C1629">
            <v>0</v>
          </cell>
        </row>
        <row r="1630">
          <cell r="A1630">
            <v>2166001</v>
          </cell>
          <cell r="B1630" t="str">
            <v>      宣传促销</v>
          </cell>
          <cell r="C1630">
            <v>0</v>
          </cell>
        </row>
        <row r="1631">
          <cell r="A1631">
            <v>2166002</v>
          </cell>
          <cell r="B1631" t="str">
            <v>      行业规划</v>
          </cell>
          <cell r="C1631">
            <v>0</v>
          </cell>
        </row>
        <row r="1632">
          <cell r="A1632">
            <v>2166003</v>
          </cell>
          <cell r="B1632" t="str">
            <v>      旅游事业补助</v>
          </cell>
          <cell r="C1632">
            <v>0</v>
          </cell>
        </row>
        <row r="1633">
          <cell r="A1633">
            <v>2166004</v>
          </cell>
          <cell r="B1633" t="str">
            <v>      地方旅游开发项目补助</v>
          </cell>
          <cell r="C1633">
            <v>0</v>
          </cell>
        </row>
        <row r="1634">
          <cell r="A1634">
            <v>2166099</v>
          </cell>
          <cell r="B1634" t="str">
            <v>      其他旅游发展基金支出</v>
          </cell>
          <cell r="C1634">
            <v>0</v>
          </cell>
        </row>
        <row r="1635">
          <cell r="A1635">
            <v>217</v>
          </cell>
          <cell r="B1635" t="str">
            <v>  金融支出</v>
          </cell>
          <cell r="C1635">
            <v>0</v>
          </cell>
        </row>
        <row r="1636">
          <cell r="A1636">
            <v>2170402</v>
          </cell>
          <cell r="B1636" t="str">
            <v>      中央特别国债经营基金支出</v>
          </cell>
          <cell r="C1636">
            <v>0</v>
          </cell>
        </row>
        <row r="1637">
          <cell r="A1637">
            <v>2170403</v>
          </cell>
          <cell r="B1637" t="str">
            <v>      中央特别国债经营基金财务支出</v>
          </cell>
          <cell r="C1637">
            <v>0</v>
          </cell>
        </row>
        <row r="1638">
          <cell r="A1638">
            <v>229</v>
          </cell>
          <cell r="B1638" t="str">
            <v>  其他支出</v>
          </cell>
          <cell r="C1638">
            <v>1468</v>
          </cell>
        </row>
        <row r="1639">
          <cell r="A1639">
            <v>22904</v>
          </cell>
          <cell r="B1639" t="str">
            <v>    其他政府性基金支出</v>
          </cell>
          <cell r="C1639">
            <v>0</v>
          </cell>
        </row>
        <row r="1640">
          <cell r="A1640">
            <v>22960</v>
          </cell>
          <cell r="B1640" t="str">
            <v>    彩票公益金安排的支出</v>
          </cell>
          <cell r="C1640">
            <v>1468</v>
          </cell>
        </row>
        <row r="1641">
          <cell r="A1641">
            <v>2296001</v>
          </cell>
          <cell r="B1641" t="str">
            <v>      用于补充全国社会保障基金的彩票公益金支出</v>
          </cell>
          <cell r="C1641">
            <v>0</v>
          </cell>
        </row>
        <row r="1642">
          <cell r="A1642">
            <v>2296002</v>
          </cell>
          <cell r="B1642" t="str">
            <v>      用于社会福利的彩票公益金支出</v>
          </cell>
          <cell r="C1642">
            <v>786</v>
          </cell>
        </row>
        <row r="1643">
          <cell r="A1643">
            <v>2296003</v>
          </cell>
          <cell r="B1643" t="str">
            <v>      用于体育事业的彩票公益金支出</v>
          </cell>
          <cell r="C1643">
            <v>413</v>
          </cell>
        </row>
        <row r="1644">
          <cell r="A1644">
            <v>2296004</v>
          </cell>
          <cell r="B1644" t="str">
            <v>      用于教育事业的彩票公益金支出</v>
          </cell>
          <cell r="C1644">
            <v>120</v>
          </cell>
        </row>
        <row r="1645">
          <cell r="A1645">
            <v>2296005</v>
          </cell>
          <cell r="B1645" t="str">
            <v>      用于红十字事业的彩票公益金支出</v>
          </cell>
          <cell r="C1645">
            <v>0</v>
          </cell>
        </row>
        <row r="1646">
          <cell r="A1646">
            <v>2296006</v>
          </cell>
          <cell r="B1646" t="str">
            <v>      用于残疾人事业的彩票公益金支出</v>
          </cell>
          <cell r="C1646">
            <v>27</v>
          </cell>
        </row>
        <row r="1647">
          <cell r="A1647">
            <v>2296007</v>
          </cell>
          <cell r="B1647" t="str">
            <v>      用于城市医疗救助的彩票公益金支出</v>
          </cell>
          <cell r="C1647">
            <v>0</v>
          </cell>
        </row>
        <row r="1648">
          <cell r="A1648">
            <v>2296008</v>
          </cell>
          <cell r="B1648" t="str">
            <v>      用于农村医疗救助的彩票公益金支出</v>
          </cell>
          <cell r="C1648">
            <v>115</v>
          </cell>
        </row>
        <row r="1649">
          <cell r="A1649">
            <v>2296010</v>
          </cell>
          <cell r="B1649" t="str">
            <v>      用于文化事业的彩票公益金支出</v>
          </cell>
          <cell r="C1649">
            <v>7</v>
          </cell>
        </row>
        <row r="1650">
          <cell r="A1650">
            <v>2296011</v>
          </cell>
          <cell r="B1650" t="str">
            <v>      用于扶贫的彩票公益金支出</v>
          </cell>
          <cell r="C1650">
            <v>0</v>
          </cell>
        </row>
        <row r="1651">
          <cell r="A1651">
            <v>2296012</v>
          </cell>
          <cell r="B1651" t="str">
            <v>      用于法律援助的彩票公益金支出</v>
          </cell>
          <cell r="C1651">
            <v>0</v>
          </cell>
        </row>
        <row r="1652">
          <cell r="A1652">
            <v>2296099</v>
          </cell>
          <cell r="B1652" t="str">
            <v>      用于其他社会公益事业的彩票公益金支出</v>
          </cell>
          <cell r="C1652">
            <v>0</v>
          </cell>
        </row>
        <row r="1653">
          <cell r="A1653">
            <v>22961</v>
          </cell>
          <cell r="B1653" t="str">
            <v>    烟草企业上缴专项收入安排的支出</v>
          </cell>
          <cell r="C1653">
            <v>0</v>
          </cell>
        </row>
        <row r="1655">
          <cell r="B1655" t="str">
            <v>国有资本经营预算支出合计</v>
          </cell>
          <cell r="C1655">
            <v>0</v>
          </cell>
        </row>
        <row r="1656">
          <cell r="A1656">
            <v>205</v>
          </cell>
          <cell r="B1656" t="str">
            <v>  教育支出</v>
          </cell>
          <cell r="C1656">
            <v>0</v>
          </cell>
        </row>
        <row r="1657">
          <cell r="A1657">
            <v>20551</v>
          </cell>
          <cell r="B1657" t="str">
            <v>    国有资本经营预算支出</v>
          </cell>
          <cell r="C1657">
            <v>0</v>
          </cell>
        </row>
        <row r="1658">
          <cell r="A1658">
            <v>2055101</v>
          </cell>
          <cell r="B1658" t="str">
            <v>      国有经济结构调整支出</v>
          </cell>
          <cell r="C1658">
            <v>0</v>
          </cell>
        </row>
        <row r="1659">
          <cell r="A1659">
            <v>2055102</v>
          </cell>
          <cell r="B1659" t="str">
            <v>      重点项目支出    </v>
          </cell>
          <cell r="C1659">
            <v>0</v>
          </cell>
        </row>
        <row r="1660">
          <cell r="A1660">
            <v>2055103</v>
          </cell>
          <cell r="B1660" t="str">
            <v>      产业升级与发展支出</v>
          </cell>
          <cell r="C1660">
            <v>0</v>
          </cell>
        </row>
        <row r="1661">
          <cell r="A1661">
            <v>2055104</v>
          </cell>
          <cell r="B1661" t="str">
            <v>      境外投资及对外经济技术合作支出</v>
          </cell>
          <cell r="C1661">
            <v>0</v>
          </cell>
        </row>
        <row r="1662">
          <cell r="A1662">
            <v>2055105</v>
          </cell>
          <cell r="B1662" t="str">
            <v>      困难企业职工补助支出</v>
          </cell>
          <cell r="C1662">
            <v>0</v>
          </cell>
        </row>
        <row r="1663">
          <cell r="A1663">
            <v>2055199</v>
          </cell>
          <cell r="B1663" t="str">
            <v>      其他国有资本经营预算支出</v>
          </cell>
          <cell r="C1663">
            <v>0</v>
          </cell>
        </row>
        <row r="1664">
          <cell r="A1664">
            <v>206</v>
          </cell>
          <cell r="B1664" t="str">
            <v>  科学技术支出</v>
          </cell>
          <cell r="C1664">
            <v>0</v>
          </cell>
        </row>
        <row r="1665">
          <cell r="A1665">
            <v>20651</v>
          </cell>
          <cell r="B1665" t="str">
            <v>    国有资本经营预算支出</v>
          </cell>
          <cell r="C1665">
            <v>0</v>
          </cell>
        </row>
        <row r="1666">
          <cell r="A1666">
            <v>2065101</v>
          </cell>
          <cell r="B1666" t="str">
            <v>      国有经济结构调整支出</v>
          </cell>
          <cell r="C1666">
            <v>0</v>
          </cell>
        </row>
        <row r="1667">
          <cell r="A1667">
            <v>2065102</v>
          </cell>
          <cell r="B1667" t="str">
            <v>      重点项目支出    </v>
          </cell>
          <cell r="C1667">
            <v>0</v>
          </cell>
        </row>
        <row r="1668">
          <cell r="A1668">
            <v>2065103</v>
          </cell>
          <cell r="B1668" t="str">
            <v>      产业升级与发展支出</v>
          </cell>
          <cell r="C1668">
            <v>0</v>
          </cell>
        </row>
        <row r="1669">
          <cell r="A1669">
            <v>2065104</v>
          </cell>
          <cell r="B1669" t="str">
            <v>      境外投资及对外经济技术合作支出</v>
          </cell>
          <cell r="C1669">
            <v>0</v>
          </cell>
        </row>
        <row r="1670">
          <cell r="A1670">
            <v>2065105</v>
          </cell>
          <cell r="B1670" t="str">
            <v>      困难企业职工补助支出</v>
          </cell>
          <cell r="C1670">
            <v>0</v>
          </cell>
        </row>
        <row r="1671">
          <cell r="A1671">
            <v>2065199</v>
          </cell>
          <cell r="B1671" t="str">
            <v>      其他国有资本经营预算支出</v>
          </cell>
          <cell r="C1671">
            <v>0</v>
          </cell>
        </row>
        <row r="1672">
          <cell r="A1672">
            <v>207</v>
          </cell>
          <cell r="B1672" t="str">
            <v>  文化体育与传媒支出</v>
          </cell>
          <cell r="C1672">
            <v>0</v>
          </cell>
        </row>
        <row r="1673">
          <cell r="A1673">
            <v>20751</v>
          </cell>
          <cell r="B1673" t="str">
            <v>    国有资本经营预算支出</v>
          </cell>
          <cell r="C1673">
            <v>0</v>
          </cell>
        </row>
        <row r="1674">
          <cell r="A1674">
            <v>2075101</v>
          </cell>
          <cell r="B1674" t="str">
            <v>      国有经济结构调整支出</v>
          </cell>
          <cell r="C1674">
            <v>0</v>
          </cell>
        </row>
        <row r="1675">
          <cell r="A1675">
            <v>2075102</v>
          </cell>
          <cell r="B1675" t="str">
            <v>      重点项目支出    </v>
          </cell>
          <cell r="C1675">
            <v>0</v>
          </cell>
        </row>
        <row r="1676">
          <cell r="A1676">
            <v>2075103</v>
          </cell>
          <cell r="B1676" t="str">
            <v>      产业升级与发展支出</v>
          </cell>
          <cell r="C1676">
            <v>0</v>
          </cell>
        </row>
        <row r="1677">
          <cell r="A1677">
            <v>2075104</v>
          </cell>
          <cell r="B1677" t="str">
            <v>      境外投资及对外经济技术合作支出</v>
          </cell>
          <cell r="C1677">
            <v>0</v>
          </cell>
        </row>
        <row r="1678">
          <cell r="A1678">
            <v>2075105</v>
          </cell>
          <cell r="B1678" t="str">
            <v>      困难企业职工补助支出</v>
          </cell>
          <cell r="C1678">
            <v>0</v>
          </cell>
        </row>
        <row r="1679">
          <cell r="A1679">
            <v>2075199</v>
          </cell>
          <cell r="B1679" t="str">
            <v>      其他国有资本经营预算支出</v>
          </cell>
          <cell r="C1679">
            <v>0</v>
          </cell>
        </row>
        <row r="1680">
          <cell r="A1680">
            <v>208</v>
          </cell>
          <cell r="B1680" t="str">
            <v>  社会保障和就业支出</v>
          </cell>
          <cell r="C1680">
            <v>0</v>
          </cell>
        </row>
        <row r="1681">
          <cell r="A1681">
            <v>20804</v>
          </cell>
          <cell r="B1681" t="str">
            <v>      补充全国社会保障基金</v>
          </cell>
          <cell r="C1681">
            <v>0</v>
          </cell>
        </row>
        <row r="1682">
          <cell r="A1682">
            <v>2080451</v>
          </cell>
          <cell r="B1682" t="str">
            <v>         国有资本经营预算补充基金支出</v>
          </cell>
          <cell r="C1682">
            <v>0</v>
          </cell>
        </row>
        <row r="1683">
          <cell r="A1683">
            <v>211</v>
          </cell>
          <cell r="B1683" t="str">
            <v>  节能环保支出</v>
          </cell>
          <cell r="C1683">
            <v>0</v>
          </cell>
        </row>
        <row r="1684">
          <cell r="A1684">
            <v>21151</v>
          </cell>
          <cell r="B1684" t="str">
            <v>    国有资本经营预算支出</v>
          </cell>
          <cell r="C1684">
            <v>0</v>
          </cell>
        </row>
        <row r="1685">
          <cell r="A1685">
            <v>2115101</v>
          </cell>
          <cell r="B1685" t="str">
            <v>      国有经济结构调整支出</v>
          </cell>
          <cell r="C1685">
            <v>0</v>
          </cell>
        </row>
        <row r="1686">
          <cell r="A1686">
            <v>2115102</v>
          </cell>
          <cell r="B1686" t="str">
            <v>      重点项目支出    </v>
          </cell>
          <cell r="C1686">
            <v>0</v>
          </cell>
        </row>
        <row r="1687">
          <cell r="A1687">
            <v>2115103</v>
          </cell>
          <cell r="B1687" t="str">
            <v>      产业升级与发展支出</v>
          </cell>
          <cell r="C1687">
            <v>0</v>
          </cell>
        </row>
        <row r="1688">
          <cell r="A1688">
            <v>2115104</v>
          </cell>
          <cell r="B1688" t="str">
            <v>      境外投资及对外经济技术合作支出</v>
          </cell>
          <cell r="C1688">
            <v>0</v>
          </cell>
        </row>
        <row r="1689">
          <cell r="A1689">
            <v>2115105</v>
          </cell>
          <cell r="B1689" t="str">
            <v>      困难企业职工补助支出</v>
          </cell>
          <cell r="C1689">
            <v>0</v>
          </cell>
        </row>
        <row r="1690">
          <cell r="A1690">
            <v>2115199</v>
          </cell>
          <cell r="B1690" t="str">
            <v>      其他国有资本经营预算支出</v>
          </cell>
          <cell r="C1690">
            <v>0</v>
          </cell>
        </row>
        <row r="1691">
          <cell r="A1691">
            <v>212</v>
          </cell>
          <cell r="B1691" t="str">
            <v>  城乡社区支出</v>
          </cell>
          <cell r="C1691">
            <v>0</v>
          </cell>
        </row>
        <row r="1692">
          <cell r="A1692">
            <v>21251</v>
          </cell>
          <cell r="B1692" t="str">
            <v>    国有资本经营预算支出</v>
          </cell>
          <cell r="C1692">
            <v>0</v>
          </cell>
        </row>
        <row r="1693">
          <cell r="A1693">
            <v>2125101</v>
          </cell>
          <cell r="B1693" t="str">
            <v>      国有经济结构调整支出</v>
          </cell>
          <cell r="C1693">
            <v>0</v>
          </cell>
        </row>
        <row r="1694">
          <cell r="A1694">
            <v>2125102</v>
          </cell>
          <cell r="B1694" t="str">
            <v>      重点项目支出    </v>
          </cell>
          <cell r="C1694">
            <v>0</v>
          </cell>
        </row>
        <row r="1695">
          <cell r="A1695">
            <v>2125103</v>
          </cell>
          <cell r="B1695" t="str">
            <v>      产业升级与发展支出</v>
          </cell>
          <cell r="C1695">
            <v>0</v>
          </cell>
        </row>
        <row r="1696">
          <cell r="A1696">
            <v>2125104</v>
          </cell>
          <cell r="B1696" t="str">
            <v>      境外投资及对外经济技术合作支出</v>
          </cell>
          <cell r="C1696">
            <v>0</v>
          </cell>
        </row>
        <row r="1697">
          <cell r="A1697">
            <v>2125105</v>
          </cell>
          <cell r="B1697" t="str">
            <v>      困难企业职工补助支出</v>
          </cell>
          <cell r="C1697">
            <v>0</v>
          </cell>
        </row>
        <row r="1698">
          <cell r="A1698">
            <v>2125199</v>
          </cell>
          <cell r="B1698" t="str">
            <v>      其他国有资本经营预算支出</v>
          </cell>
          <cell r="C1698">
            <v>0</v>
          </cell>
        </row>
        <row r="1699">
          <cell r="A1699">
            <v>213</v>
          </cell>
          <cell r="B1699" t="str">
            <v>  农林水支出</v>
          </cell>
          <cell r="C1699">
            <v>0</v>
          </cell>
        </row>
        <row r="1700">
          <cell r="A1700">
            <v>21351</v>
          </cell>
          <cell r="B1700" t="str">
            <v>    国有资本经营预算支出</v>
          </cell>
          <cell r="C1700">
            <v>0</v>
          </cell>
        </row>
        <row r="1701">
          <cell r="A1701">
            <v>2135101</v>
          </cell>
          <cell r="B1701" t="str">
            <v>      国有经济结构调整支出</v>
          </cell>
          <cell r="C1701">
            <v>0</v>
          </cell>
        </row>
        <row r="1702">
          <cell r="A1702">
            <v>2135102</v>
          </cell>
          <cell r="B1702" t="str">
            <v>      重点项目支出    </v>
          </cell>
          <cell r="C1702">
            <v>0</v>
          </cell>
        </row>
        <row r="1703">
          <cell r="A1703">
            <v>2135103</v>
          </cell>
          <cell r="B1703" t="str">
            <v>      产业升级与发展支出</v>
          </cell>
          <cell r="C1703">
            <v>0</v>
          </cell>
        </row>
        <row r="1704">
          <cell r="A1704">
            <v>2135104</v>
          </cell>
          <cell r="B1704" t="str">
            <v>      境外投资及对外经济技术合作支出</v>
          </cell>
          <cell r="C1704">
            <v>0</v>
          </cell>
        </row>
        <row r="1705">
          <cell r="A1705">
            <v>2135105</v>
          </cell>
          <cell r="B1705" t="str">
            <v>      困难企业职工补助支出</v>
          </cell>
          <cell r="C1705">
            <v>0</v>
          </cell>
        </row>
        <row r="1706">
          <cell r="A1706">
            <v>2135199</v>
          </cell>
          <cell r="B1706" t="str">
            <v>      其他国有资本经营预算支出</v>
          </cell>
          <cell r="C1706">
            <v>0</v>
          </cell>
        </row>
        <row r="1707">
          <cell r="A1707">
            <v>214</v>
          </cell>
          <cell r="B1707" t="str">
            <v>  交通运输支出</v>
          </cell>
          <cell r="C1707">
            <v>0</v>
          </cell>
        </row>
        <row r="1708">
          <cell r="A1708">
            <v>21451</v>
          </cell>
          <cell r="B1708" t="str">
            <v>    国有资本经营预算支出</v>
          </cell>
          <cell r="C1708">
            <v>0</v>
          </cell>
        </row>
        <row r="1709">
          <cell r="A1709">
            <v>2145101</v>
          </cell>
          <cell r="B1709" t="str">
            <v>      国有经济结构调整支出</v>
          </cell>
          <cell r="C1709">
            <v>0</v>
          </cell>
        </row>
        <row r="1710">
          <cell r="A1710">
            <v>2145102</v>
          </cell>
          <cell r="B1710" t="str">
            <v>      重点项目支出    </v>
          </cell>
          <cell r="C1710">
            <v>0</v>
          </cell>
        </row>
        <row r="1711">
          <cell r="A1711">
            <v>2145103</v>
          </cell>
          <cell r="B1711" t="str">
            <v>      产业升级与发展支出</v>
          </cell>
          <cell r="C1711">
            <v>0</v>
          </cell>
        </row>
        <row r="1712">
          <cell r="A1712">
            <v>2145104</v>
          </cell>
          <cell r="B1712" t="str">
            <v>      境外投资及对外经济技术合作支出</v>
          </cell>
          <cell r="C1712">
            <v>0</v>
          </cell>
        </row>
        <row r="1713">
          <cell r="A1713">
            <v>2145105</v>
          </cell>
          <cell r="B1713" t="str">
            <v>      困难企业职工补助支出</v>
          </cell>
          <cell r="C1713">
            <v>0</v>
          </cell>
        </row>
        <row r="1714">
          <cell r="A1714">
            <v>2145199</v>
          </cell>
          <cell r="B1714" t="str">
            <v>      其他国有资本经营预算支出</v>
          </cell>
          <cell r="C1714">
            <v>0</v>
          </cell>
        </row>
        <row r="1715">
          <cell r="A1715">
            <v>215</v>
          </cell>
          <cell r="B1715" t="str">
            <v>  资源勘探信息等支出</v>
          </cell>
          <cell r="C1715">
            <v>0</v>
          </cell>
        </row>
        <row r="1716">
          <cell r="A1716">
            <v>21551</v>
          </cell>
          <cell r="B1716" t="str">
            <v>    国有资本经营预算支出</v>
          </cell>
          <cell r="C1716">
            <v>0</v>
          </cell>
        </row>
        <row r="1717">
          <cell r="A1717">
            <v>2155101</v>
          </cell>
          <cell r="B1717" t="str">
            <v>      国有经济结构调整支出</v>
          </cell>
          <cell r="C1717">
            <v>0</v>
          </cell>
        </row>
        <row r="1718">
          <cell r="A1718">
            <v>2155102</v>
          </cell>
          <cell r="B1718" t="str">
            <v>      重点项目支出    </v>
          </cell>
          <cell r="C1718">
            <v>0</v>
          </cell>
        </row>
        <row r="1719">
          <cell r="A1719">
            <v>2155103</v>
          </cell>
          <cell r="B1719" t="str">
            <v>      产业升级与发展支出</v>
          </cell>
          <cell r="C1719">
            <v>0</v>
          </cell>
        </row>
        <row r="1720">
          <cell r="A1720">
            <v>2155104</v>
          </cell>
          <cell r="B1720" t="str">
            <v>      境外投资及对外经济技术合作支出</v>
          </cell>
          <cell r="C1720">
            <v>0</v>
          </cell>
        </row>
        <row r="1721">
          <cell r="A1721">
            <v>2155105</v>
          </cell>
          <cell r="B1721" t="str">
            <v>      困难企业职工补助支出</v>
          </cell>
          <cell r="C1721">
            <v>0</v>
          </cell>
        </row>
        <row r="1722">
          <cell r="A1722">
            <v>2155199</v>
          </cell>
          <cell r="B1722" t="str">
            <v>      其他国有资本经营预算支出</v>
          </cell>
          <cell r="C1722">
            <v>0</v>
          </cell>
        </row>
        <row r="1723">
          <cell r="A1723">
            <v>216</v>
          </cell>
          <cell r="B1723" t="str">
            <v>  商业服务业等支出</v>
          </cell>
          <cell r="C1723">
            <v>0</v>
          </cell>
        </row>
        <row r="1724">
          <cell r="A1724">
            <v>21651</v>
          </cell>
          <cell r="B1724" t="str">
            <v>    国有资本经营预算支出</v>
          </cell>
          <cell r="C1724">
            <v>0</v>
          </cell>
        </row>
        <row r="1725">
          <cell r="A1725">
            <v>2165101</v>
          </cell>
          <cell r="B1725" t="str">
            <v>      国有经济结构调整支出</v>
          </cell>
          <cell r="C1725">
            <v>0</v>
          </cell>
        </row>
        <row r="1726">
          <cell r="A1726">
            <v>2165102</v>
          </cell>
          <cell r="B1726" t="str">
            <v>      重点项目支出    </v>
          </cell>
          <cell r="C1726">
            <v>0</v>
          </cell>
        </row>
        <row r="1727">
          <cell r="A1727">
            <v>2165103</v>
          </cell>
          <cell r="B1727" t="str">
            <v>      产业升级与发展支出</v>
          </cell>
          <cell r="C1727">
            <v>0</v>
          </cell>
        </row>
        <row r="1728">
          <cell r="A1728">
            <v>2165104</v>
          </cell>
          <cell r="B1728" t="str">
            <v>      境外投资及对外经济技术合作支出</v>
          </cell>
          <cell r="C1728">
            <v>0</v>
          </cell>
        </row>
        <row r="1729">
          <cell r="A1729">
            <v>2165105</v>
          </cell>
          <cell r="B1729" t="str">
            <v>      困难企业职工补助支出</v>
          </cell>
          <cell r="C1729">
            <v>0</v>
          </cell>
        </row>
        <row r="1730">
          <cell r="A1730">
            <v>2165199</v>
          </cell>
          <cell r="B1730" t="str">
            <v>      其他国有资本经营预算支出</v>
          </cell>
          <cell r="C1730">
            <v>0</v>
          </cell>
        </row>
        <row r="1731">
          <cell r="A1731">
            <v>229</v>
          </cell>
          <cell r="B1731" t="str">
            <v>  其他支出</v>
          </cell>
          <cell r="C1731">
            <v>0</v>
          </cell>
        </row>
        <row r="1732">
          <cell r="A1732">
            <v>22951</v>
          </cell>
          <cell r="B1732" t="str">
            <v>    国有资本经营预算支出</v>
          </cell>
          <cell r="C1732">
            <v>0</v>
          </cell>
        </row>
        <row r="1733">
          <cell r="A1733">
            <v>2295101</v>
          </cell>
          <cell r="B1733" t="str">
            <v>      国有经济结构调整支出</v>
          </cell>
          <cell r="C1733">
            <v>0</v>
          </cell>
        </row>
        <row r="1734">
          <cell r="A1734">
            <v>2295102</v>
          </cell>
          <cell r="B1734" t="str">
            <v>      重点项目支出    </v>
          </cell>
          <cell r="C1734">
            <v>0</v>
          </cell>
        </row>
        <row r="1735">
          <cell r="A1735">
            <v>2295103</v>
          </cell>
          <cell r="B1735" t="str">
            <v>      产业升级与发展支出</v>
          </cell>
          <cell r="C1735">
            <v>0</v>
          </cell>
        </row>
        <row r="1736">
          <cell r="A1736">
            <v>2295104</v>
          </cell>
          <cell r="B1736" t="str">
            <v>      境外投资及对外经济技术合作支出</v>
          </cell>
          <cell r="C1736">
            <v>0</v>
          </cell>
        </row>
        <row r="1737">
          <cell r="A1737">
            <v>2295105</v>
          </cell>
          <cell r="B1737" t="str">
            <v>      困难企业职工补助支出</v>
          </cell>
          <cell r="C1737">
            <v>0</v>
          </cell>
        </row>
        <row r="1738">
          <cell r="A1738">
            <v>2295199</v>
          </cell>
          <cell r="B1738" t="str">
            <v>      其他国有资本经营预算支出</v>
          </cell>
          <cell r="C1738">
            <v>0</v>
          </cell>
        </row>
        <row r="1739">
          <cell r="A1739">
            <v>230</v>
          </cell>
          <cell r="B1739" t="str">
            <v>  转移性支出</v>
          </cell>
          <cell r="C1739">
            <v>0</v>
          </cell>
        </row>
        <row r="1740">
          <cell r="A1740">
            <v>23008</v>
          </cell>
          <cell r="B1740" t="str">
            <v>    调出资金</v>
          </cell>
          <cell r="C1740">
            <v>0</v>
          </cell>
        </row>
        <row r="1741">
          <cell r="A1741">
            <v>2300803</v>
          </cell>
          <cell r="B1741" t="str">
            <v>      国有资本经营预算调出资金</v>
          </cell>
          <cell r="C1741">
            <v>0</v>
          </cell>
        </row>
        <row r="1743">
          <cell r="B1743" t="str">
            <v>债务还本支出合计</v>
          </cell>
          <cell r="C1743">
            <v>544</v>
          </cell>
        </row>
        <row r="1744">
          <cell r="A1744">
            <v>22801</v>
          </cell>
          <cell r="B1744" t="str">
            <v>       国内债务还本</v>
          </cell>
          <cell r="C1744">
            <v>0</v>
          </cell>
        </row>
        <row r="1745">
          <cell r="A1745">
            <v>22804</v>
          </cell>
          <cell r="B1745" t="str">
            <v>       向外国政府借款还本</v>
          </cell>
          <cell r="C1745">
            <v>0</v>
          </cell>
        </row>
        <row r="1746">
          <cell r="A1746">
            <v>22805</v>
          </cell>
          <cell r="B1746" t="str">
            <v>       向国际组织借款还本</v>
          </cell>
          <cell r="C1746">
            <v>0</v>
          </cell>
        </row>
        <row r="1747">
          <cell r="A1747">
            <v>22806</v>
          </cell>
          <cell r="B1747" t="str">
            <v>       中央其他国外借款还本</v>
          </cell>
          <cell r="C1747">
            <v>0</v>
          </cell>
        </row>
        <row r="1748">
          <cell r="A1748">
            <v>22807</v>
          </cell>
          <cell r="B1748" t="str">
            <v>       地方向国外借款还本</v>
          </cell>
          <cell r="C1748">
            <v>0</v>
          </cell>
        </row>
        <row r="1749">
          <cell r="A1749">
            <v>22812</v>
          </cell>
          <cell r="B1749" t="str">
            <v>       地方政府债券还本</v>
          </cell>
          <cell r="C1749">
            <v>544</v>
          </cell>
        </row>
        <row r="1750">
          <cell r="A1750">
            <v>22814</v>
          </cell>
          <cell r="B1750" t="str">
            <v>       中央境外发行主权债券还本</v>
          </cell>
          <cell r="C1750">
            <v>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45"/>
  <sheetViews>
    <sheetView workbookViewId="0" topLeftCell="A226">
      <selection activeCell="D264" sqref="D264"/>
    </sheetView>
  </sheetViews>
  <sheetFormatPr defaultColWidth="10.421875" defaultRowHeight="12"/>
  <cols>
    <col min="1" max="1" width="12.140625" style="121" customWidth="1"/>
    <col min="2" max="2" width="35.57421875" style="122" customWidth="1"/>
    <col min="3" max="4" width="14.8515625" style="123" customWidth="1"/>
    <col min="5" max="5" width="14.8515625" style="124" customWidth="1"/>
    <col min="6" max="247" width="10.421875" style="122" customWidth="1"/>
    <col min="248" max="16384" width="10.421875" style="122" customWidth="1"/>
  </cols>
  <sheetData>
    <row r="1" ht="15">
      <c r="E1" s="125" t="s">
        <v>0</v>
      </c>
    </row>
    <row r="2" spans="1:5" ht="38.25" customHeight="1">
      <c r="A2" s="126" t="s">
        <v>1</v>
      </c>
      <c r="B2" s="126"/>
      <c r="C2" s="126"/>
      <c r="D2" s="126"/>
      <c r="E2" s="126"/>
    </row>
    <row r="3" spans="1:3" ht="18" customHeight="1">
      <c r="A3" s="127"/>
      <c r="B3" s="128"/>
      <c r="C3" s="129"/>
    </row>
    <row r="4" spans="1:5" ht="18" customHeight="1">
      <c r="A4" s="127"/>
      <c r="B4" s="128"/>
      <c r="C4" s="130"/>
      <c r="D4" s="130"/>
      <c r="E4" s="125" t="s">
        <v>2</v>
      </c>
    </row>
    <row r="5" spans="1:5" ht="32.25" customHeight="1">
      <c r="A5" s="131" t="s">
        <v>3</v>
      </c>
      <c r="B5" s="132" t="s">
        <v>4</v>
      </c>
      <c r="C5" s="133" t="s">
        <v>5</v>
      </c>
      <c r="D5" s="133" t="s">
        <v>6</v>
      </c>
      <c r="E5" s="133" t="s">
        <v>7</v>
      </c>
    </row>
    <row r="6" spans="1:5" ht="18" customHeight="1">
      <c r="A6" s="134"/>
      <c r="B6" s="135" t="s">
        <v>8</v>
      </c>
      <c r="C6" s="136">
        <f>'[1]201312收支执行情况表'!F5</f>
        <v>35077</v>
      </c>
      <c r="D6" s="137">
        <f>'[1]12月收入月报'!C5</f>
        <v>42071</v>
      </c>
      <c r="E6" s="138">
        <f>(D6-C6)/C6*100</f>
        <v>19.93899136186105</v>
      </c>
    </row>
    <row r="7" spans="1:5" ht="18" customHeight="1">
      <c r="A7" s="134">
        <v>101</v>
      </c>
      <c r="B7" s="135" t="s">
        <v>9</v>
      </c>
      <c r="C7" s="136">
        <f>VLOOKUP(A7,'[1]201312收支执行情况表'!A6:F232,6,FALSE)</f>
        <v>21281</v>
      </c>
      <c r="D7" s="139">
        <f>VLOOKUP(A7,'[1]12月收入月报'!A6:C373,3,FALSE)</f>
        <v>24838</v>
      </c>
      <c r="E7" s="138">
        <f aca="true" t="shared" si="0" ref="E7:E70">(D7-C7)/C7*100</f>
        <v>16.714440110897044</v>
      </c>
    </row>
    <row r="8" spans="1:5" ht="18" customHeight="1">
      <c r="A8" s="140">
        <v>10101</v>
      </c>
      <c r="B8" s="135" t="s">
        <v>10</v>
      </c>
      <c r="C8" s="136">
        <v>4888</v>
      </c>
      <c r="D8" s="139">
        <f>VLOOKUP(A8,'[1]12月收入月报'!A7:C374,3,FALSE)</f>
        <v>6495</v>
      </c>
      <c r="E8" s="138">
        <f t="shared" si="0"/>
        <v>32.87643207855974</v>
      </c>
    </row>
    <row r="9" spans="1:5" ht="18" customHeight="1">
      <c r="A9" s="134">
        <v>10103</v>
      </c>
      <c r="B9" s="135" t="s">
        <v>11</v>
      </c>
      <c r="C9" s="136">
        <f>VLOOKUP(A9,'[1]201312收支执行情况表'!A25:F266,6,FALSE)</f>
        <v>6960</v>
      </c>
      <c r="D9" s="139">
        <f>VLOOKUP(A9,'[1]12月收入月报'!A39:C406,3,FALSE)</f>
        <v>6657</v>
      </c>
      <c r="E9" s="138">
        <f t="shared" si="0"/>
        <v>-4.3534482758620685</v>
      </c>
    </row>
    <row r="10" spans="1:5" ht="18" customHeight="1">
      <c r="A10" s="134">
        <v>10104</v>
      </c>
      <c r="B10" s="135" t="s">
        <v>12</v>
      </c>
      <c r="C10" s="136">
        <f>VLOOKUP(A10,'[1]201312收支执行情况表'!A32:F275,6,FALSE)</f>
        <v>2126</v>
      </c>
      <c r="D10" s="139">
        <f>VLOOKUP(A10,'[1]12月收入月报'!A48:C415,3,FALSE)</f>
        <v>3138</v>
      </c>
      <c r="E10" s="138">
        <f t="shared" si="0"/>
        <v>47.60112888052681</v>
      </c>
    </row>
    <row r="11" spans="1:5" ht="18" customHeight="1">
      <c r="A11" s="134" t="s">
        <v>13</v>
      </c>
      <c r="B11" s="135" t="s">
        <v>14</v>
      </c>
      <c r="C11" s="136">
        <f>VLOOKUP(A11,'[1]201312收支执行情况表'!A63:F332,6,FALSE)</f>
        <v>350</v>
      </c>
      <c r="D11" s="139">
        <f>VLOOKUP(A11,'[1]12月收入月报'!A106:C473,3,FALSE)</f>
        <v>408</v>
      </c>
      <c r="E11" s="138">
        <f t="shared" si="0"/>
        <v>16.57142857142857</v>
      </c>
    </row>
    <row r="12" spans="1:5" ht="18" customHeight="1">
      <c r="A12" s="134">
        <v>10107</v>
      </c>
      <c r="B12" s="135" t="s">
        <v>15</v>
      </c>
      <c r="C12" s="136">
        <f>VLOOKUP(A12,'[1]201312收支执行情况表'!A64:F334,6,FALSE)</f>
        <v>881</v>
      </c>
      <c r="D12" s="139">
        <f>VLOOKUP(A12,'[1]12月收入月报'!A108:C475,3,FALSE)</f>
        <v>1082</v>
      </c>
      <c r="E12" s="138">
        <f t="shared" si="0"/>
        <v>22.8149829738933</v>
      </c>
    </row>
    <row r="13" spans="1:5" ht="18" customHeight="1">
      <c r="A13" s="134">
        <v>10109</v>
      </c>
      <c r="B13" s="135" t="s">
        <v>16</v>
      </c>
      <c r="C13" s="136">
        <f>VLOOKUP(A13,'[1]201312收支执行情况表'!A66:F335,6,FALSE)</f>
        <v>1178</v>
      </c>
      <c r="D13" s="139">
        <f>VLOOKUP(A13,'[1]12月收入月报'!A109:C476,3,FALSE)</f>
        <v>1569</v>
      </c>
      <c r="E13" s="138">
        <f t="shared" si="0"/>
        <v>33.1918505942275</v>
      </c>
    </row>
    <row r="14" spans="1:5" ht="18" customHeight="1">
      <c r="A14" s="134">
        <v>10110</v>
      </c>
      <c r="B14" s="135" t="s">
        <v>17</v>
      </c>
      <c r="C14" s="136">
        <f>VLOOKUP(A14,'[1]201312收支执行情况表'!A66:F339,6,FALSE)</f>
        <v>626</v>
      </c>
      <c r="D14" s="139">
        <f>VLOOKUP(A14,'[1]12月收入月报'!A113:C480,3,FALSE)</f>
        <v>707</v>
      </c>
      <c r="E14" s="138">
        <f t="shared" si="0"/>
        <v>12.939297124600637</v>
      </c>
    </row>
    <row r="15" spans="1:5" ht="18" customHeight="1">
      <c r="A15" s="134">
        <v>10111</v>
      </c>
      <c r="B15" s="135" t="s">
        <v>18</v>
      </c>
      <c r="C15" s="136">
        <f>VLOOKUP(A15,'[1]201312收支执行情况表'!A67:F340,6,FALSE)</f>
        <v>258</v>
      </c>
      <c r="D15" s="139">
        <f>VLOOKUP(A15,'[1]12月收入月报'!A114:C481,3,FALSE)</f>
        <v>274</v>
      </c>
      <c r="E15" s="138">
        <f t="shared" si="0"/>
        <v>6.2015503875969</v>
      </c>
    </row>
    <row r="16" spans="1:5" ht="18" customHeight="1">
      <c r="A16" s="134">
        <v>10112</v>
      </c>
      <c r="B16" s="135" t="s">
        <v>19</v>
      </c>
      <c r="C16" s="136">
        <f>VLOOKUP(A16,'[1]201312收支执行情况表'!A69:F342,6,FALSE)</f>
        <v>438</v>
      </c>
      <c r="D16" s="139">
        <f>VLOOKUP(A16,'[1]12月收入月报'!A116:C483,3,FALSE)</f>
        <v>394</v>
      </c>
      <c r="E16" s="138">
        <f t="shared" si="0"/>
        <v>-10.045662100456621</v>
      </c>
    </row>
    <row r="17" spans="1:5" ht="18" customHeight="1">
      <c r="A17" s="134">
        <v>10113</v>
      </c>
      <c r="B17" s="135" t="s">
        <v>20</v>
      </c>
      <c r="C17" s="136">
        <f>VLOOKUP(A17,'[1]201312收支执行情况表'!A70:F343,6,FALSE)</f>
        <v>925</v>
      </c>
      <c r="D17" s="139">
        <f>VLOOKUP(A17,'[1]12月收入月报'!A117:C484,3,FALSE)</f>
        <v>1159</v>
      </c>
      <c r="E17" s="138">
        <f t="shared" si="0"/>
        <v>25.2972972972973</v>
      </c>
    </row>
    <row r="18" spans="1:5" ht="18" customHeight="1">
      <c r="A18" s="134">
        <v>10114</v>
      </c>
      <c r="B18" s="135" t="s">
        <v>21</v>
      </c>
      <c r="C18" s="136">
        <f>VLOOKUP(A18,'[1]201312收支执行情况表'!A71:F344,6,FALSE)</f>
        <v>399</v>
      </c>
      <c r="D18" s="139">
        <f>VLOOKUP(A18,'[1]12月收入月报'!A118:C485,3,FALSE)</f>
        <v>517</v>
      </c>
      <c r="E18" s="138">
        <f t="shared" si="0"/>
        <v>29.57393483709273</v>
      </c>
    </row>
    <row r="19" spans="1:5" ht="18" customHeight="1">
      <c r="A19" s="134">
        <v>10118</v>
      </c>
      <c r="B19" s="135" t="s">
        <v>22</v>
      </c>
      <c r="C19" s="136">
        <f>VLOOKUP(A19,'[1]201312收支执行情况表'!A75:F348,6,FALSE)</f>
        <v>489</v>
      </c>
      <c r="D19" s="139">
        <f>VLOOKUP(A19,'[1]12月收入月报'!A122:C489,3,FALSE)</f>
        <v>795</v>
      </c>
      <c r="E19" s="138">
        <f t="shared" si="0"/>
        <v>62.57668711656442</v>
      </c>
    </row>
    <row r="20" spans="1:5" ht="18" customHeight="1">
      <c r="A20" s="134">
        <v>10119</v>
      </c>
      <c r="B20" s="135" t="s">
        <v>23</v>
      </c>
      <c r="C20" s="136">
        <f>VLOOKUP(A20,'[1]201312收支执行情况表'!A76:F349,6,FALSE)</f>
        <v>1763</v>
      </c>
      <c r="D20" s="139">
        <f>VLOOKUP(A20,'[1]12月收入月报'!A123:C490,3,FALSE)</f>
        <v>1643</v>
      </c>
      <c r="E20" s="138">
        <f t="shared" si="0"/>
        <v>-6.806579693703914</v>
      </c>
    </row>
    <row r="21" spans="1:5" ht="18" customHeight="1">
      <c r="A21" s="134">
        <v>103</v>
      </c>
      <c r="B21" s="135" t="s">
        <v>24</v>
      </c>
      <c r="C21" s="136">
        <f>VLOOKUP(A21,'[1]201312收支执行情况表'!A79:F352,6,FALSE)</f>
        <v>13796</v>
      </c>
      <c r="D21" s="139">
        <f>VLOOKUP(A21,'[1]12月收入月报'!A126:C493,3,FALSE)</f>
        <v>17233</v>
      </c>
      <c r="E21" s="138">
        <f t="shared" si="0"/>
        <v>24.913018266164105</v>
      </c>
    </row>
    <row r="22" spans="1:5" ht="18" customHeight="1">
      <c r="A22" s="134">
        <v>10302</v>
      </c>
      <c r="B22" s="135" t="s">
        <v>25</v>
      </c>
      <c r="C22" s="136">
        <f>VLOOKUP(A22,'[1]201312收支执行情况表'!A80:F353,6,FALSE)</f>
        <v>1114</v>
      </c>
      <c r="D22" s="139">
        <f>VLOOKUP(A22,'[1]12月收入月报'!A127:C494,3,FALSE)</f>
        <v>2351</v>
      </c>
      <c r="E22" s="138">
        <f t="shared" si="0"/>
        <v>111.04129263913825</v>
      </c>
    </row>
    <row r="23" spans="1:5" ht="18" customHeight="1">
      <c r="A23" s="134">
        <v>10304</v>
      </c>
      <c r="B23" s="135" t="s">
        <v>26</v>
      </c>
      <c r="C23" s="136">
        <f>VLOOKUP(A23,'[1]201312收支执行情况表'!A94:F375,6,FALSE)</f>
        <v>828</v>
      </c>
      <c r="D23" s="139">
        <f>VLOOKUP(A23,'[1]12月收入月报'!A149:C516,3,FALSE)</f>
        <v>973</v>
      </c>
      <c r="E23" s="138">
        <f t="shared" si="0"/>
        <v>17.51207729468599</v>
      </c>
    </row>
    <row r="24" spans="1:5" ht="18" customHeight="1">
      <c r="A24" s="134">
        <v>10305</v>
      </c>
      <c r="B24" s="135" t="s">
        <v>27</v>
      </c>
      <c r="C24" s="136">
        <f>VLOOKUP(A24,'[1]201312收支执行情况表'!A116:F397,6,FALSE)</f>
        <v>4072</v>
      </c>
      <c r="D24" s="139">
        <f>VLOOKUP(A24,'[1]12月收入月报'!A171:C538,3,FALSE)</f>
        <v>3371</v>
      </c>
      <c r="E24" s="138">
        <f t="shared" si="0"/>
        <v>-17.215127701375245</v>
      </c>
    </row>
    <row r="25" spans="1:5" ht="18" customHeight="1">
      <c r="A25" s="134">
        <v>10307</v>
      </c>
      <c r="B25" s="135" t="s">
        <v>28</v>
      </c>
      <c r="C25" s="136">
        <f>VLOOKUP(A25,'[1]201312收支执行情况表'!A138:F434,6,FALSE)</f>
        <v>6221</v>
      </c>
      <c r="D25" s="139">
        <f>VLOOKUP(A25,'[1]12月收入月报'!A208:C575,3,FALSE)</f>
        <v>10166</v>
      </c>
      <c r="E25" s="138">
        <f t="shared" si="0"/>
        <v>63.41424208326636</v>
      </c>
    </row>
    <row r="26" spans="1:5" ht="18" customHeight="1">
      <c r="A26" s="134">
        <v>10399</v>
      </c>
      <c r="B26" s="135" t="s">
        <v>29</v>
      </c>
      <c r="C26" s="136">
        <f>VLOOKUP(A26,'[1]201312收支执行情况表'!A151:F448,6,FALSE)</f>
        <v>1561</v>
      </c>
      <c r="D26" s="139">
        <f>VLOOKUP(A26,'[1]12月收入月报'!A222:C589,3,FALSE)</f>
        <v>372</v>
      </c>
      <c r="E26" s="138">
        <f t="shared" si="0"/>
        <v>-76.16912235746315</v>
      </c>
    </row>
    <row r="27" spans="1:5" ht="18" customHeight="1">
      <c r="A27" s="134"/>
      <c r="B27" s="140"/>
      <c r="C27" s="136"/>
      <c r="D27" s="139"/>
      <c r="E27" s="138"/>
    </row>
    <row r="28" spans="1:5" ht="18" customHeight="1">
      <c r="A28" s="134">
        <v>10301</v>
      </c>
      <c r="B28" s="135" t="s">
        <v>30</v>
      </c>
      <c r="C28" s="136">
        <f>VLOOKUP(A28,'[1]201312收支执行情况表'!A166:F466,6,FALSE)</f>
        <v>21141</v>
      </c>
      <c r="D28" s="139">
        <f>VLOOKUP(A28,'[1]12月收入月报'!A240:C607,3,FALSE)</f>
        <v>17850</v>
      </c>
      <c r="E28" s="138">
        <f t="shared" si="0"/>
        <v>-15.566907904072655</v>
      </c>
    </row>
    <row r="29" spans="1:5" ht="18" customHeight="1">
      <c r="A29" s="134">
        <v>1030135</v>
      </c>
      <c r="B29" s="141" t="s">
        <v>31</v>
      </c>
      <c r="C29" s="136">
        <f>VLOOKUP(A29,'[1]201312收支执行情况表'!A182:F482,6,FALSE)</f>
        <v>102</v>
      </c>
      <c r="D29" s="139">
        <f>VLOOKUP(A29,'[1]12月收入月报'!A256:C623,3,FALSE)</f>
        <v>245</v>
      </c>
      <c r="E29" s="138">
        <f t="shared" si="0"/>
        <v>140.19607843137254</v>
      </c>
    </row>
    <row r="30" spans="1:5" ht="18" customHeight="1">
      <c r="A30" s="134">
        <v>1030136</v>
      </c>
      <c r="B30" s="141" t="s">
        <v>32</v>
      </c>
      <c r="C30" s="136">
        <f>VLOOKUP(A30,'[1]201312收支执行情况表'!A183:F483,6,FALSE)</f>
        <v>157</v>
      </c>
      <c r="D30" s="139">
        <f>VLOOKUP(A30,'[1]12月收入月报'!A257:C624,3,FALSE)</f>
        <v>89</v>
      </c>
      <c r="E30" s="138">
        <f t="shared" si="0"/>
        <v>-43.31210191082803</v>
      </c>
    </row>
    <row r="31" spans="1:5" ht="18" customHeight="1">
      <c r="A31" s="134">
        <v>1030142</v>
      </c>
      <c r="B31" s="141" t="s">
        <v>33</v>
      </c>
      <c r="C31" s="136">
        <f>VLOOKUP(A31,'[1]201312收支执行情况表'!A187:F487,6,FALSE)</f>
        <v>173</v>
      </c>
      <c r="D31" s="139">
        <f>VLOOKUP(A31,'[1]12月收入月报'!A261:C628,3,FALSE)</f>
        <v>194</v>
      </c>
      <c r="E31" s="138">
        <f t="shared" si="0"/>
        <v>12.138728323699421</v>
      </c>
    </row>
    <row r="32" spans="1:5" ht="18" customHeight="1">
      <c r="A32" s="134">
        <v>1030143</v>
      </c>
      <c r="B32" s="141" t="s">
        <v>34</v>
      </c>
      <c r="C32" s="136">
        <f>VLOOKUP(A32,'[1]201312收支执行情况表'!A188:F488,6,FALSE)</f>
        <v>73</v>
      </c>
      <c r="D32" s="139">
        <f>VLOOKUP(A32,'[1]12月收入月报'!A262:C629,3,FALSE)</f>
        <v>107</v>
      </c>
      <c r="E32" s="138">
        <f t="shared" si="0"/>
        <v>46.57534246575342</v>
      </c>
    </row>
    <row r="33" spans="1:5" ht="18" customHeight="1">
      <c r="A33" s="134">
        <v>1030146</v>
      </c>
      <c r="B33" s="141" t="s">
        <v>35</v>
      </c>
      <c r="C33" s="136">
        <f>VLOOKUP(A33,'[1]201312收支执行情况表'!A196:F496,6,FALSE)</f>
        <v>204</v>
      </c>
      <c r="D33" s="139">
        <f>VLOOKUP(A33,'[1]12月收入月报'!A270:C637,3,FALSE)</f>
        <v>84</v>
      </c>
      <c r="E33" s="138">
        <f t="shared" si="0"/>
        <v>-58.82352941176471</v>
      </c>
    </row>
    <row r="34" spans="1:5" ht="18" customHeight="1">
      <c r="A34" s="134">
        <v>1030147</v>
      </c>
      <c r="B34" s="141" t="s">
        <v>36</v>
      </c>
      <c r="C34" s="136">
        <f>VLOOKUP(A34,'[1]201312收支执行情况表'!A197:F497,6,FALSE)</f>
        <v>286</v>
      </c>
      <c r="D34" s="139">
        <f>VLOOKUP(A34,'[1]12月收入月报'!A271:C638,3,FALSE)</f>
        <v>118</v>
      </c>
      <c r="E34" s="138">
        <f t="shared" si="0"/>
        <v>-58.74125874125874</v>
      </c>
    </row>
    <row r="35" spans="1:5" ht="18" customHeight="1">
      <c r="A35" s="134">
        <v>1030148</v>
      </c>
      <c r="B35" s="141" t="s">
        <v>37</v>
      </c>
      <c r="C35" s="136">
        <f>VLOOKUP(A35,'[1]201312收支执行情况表'!A198:F498,6,FALSE)</f>
        <v>20146</v>
      </c>
      <c r="D35" s="139">
        <f>VLOOKUP(A35,'[1]12月收入月报'!A272:C639,3,FALSE)</f>
        <v>17013</v>
      </c>
      <c r="E35" s="138">
        <f t="shared" si="0"/>
        <v>-15.551474238062147</v>
      </c>
    </row>
    <row r="36" spans="1:5" ht="18" customHeight="1">
      <c r="A36" s="134"/>
      <c r="B36" s="142"/>
      <c r="C36" s="136"/>
      <c r="D36" s="139"/>
      <c r="E36" s="138"/>
    </row>
    <row r="37" spans="1:5" ht="18" customHeight="1">
      <c r="A37" s="143"/>
      <c r="B37" s="135" t="s">
        <v>38</v>
      </c>
      <c r="C37" s="136">
        <f>'[1]201312收支执行情况表'!F261</f>
        <v>175216</v>
      </c>
      <c r="D37" s="136">
        <f>'[1]12月支出月报'!C5</f>
        <v>207643</v>
      </c>
      <c r="E37" s="138">
        <f t="shared" si="0"/>
        <v>18.506871518582777</v>
      </c>
    </row>
    <row r="38" spans="1:5" ht="18" customHeight="1">
      <c r="A38" s="143">
        <v>201</v>
      </c>
      <c r="B38" s="135" t="s">
        <v>39</v>
      </c>
      <c r="C38" s="136">
        <f>VLOOKUP(A38,'[1]201312收支执行情况表'!A235:F477,6,FALSE)-C123</f>
        <v>11307</v>
      </c>
      <c r="D38" s="136">
        <f>VLOOKUP(A38,'[1]12月支出月报'!A6:C676,3,FALSE)</f>
        <v>13165</v>
      </c>
      <c r="E38" s="138">
        <f t="shared" si="0"/>
        <v>16.4322985761033</v>
      </c>
    </row>
    <row r="39" spans="1:5" ht="18" customHeight="1">
      <c r="A39" s="143">
        <v>20101</v>
      </c>
      <c r="B39" s="135" t="s">
        <v>40</v>
      </c>
      <c r="C39" s="136">
        <f>VLOOKUP(A39,'[1]201312收支执行情况表'!A236:F478,6,FALSE)</f>
        <v>322</v>
      </c>
      <c r="D39" s="136">
        <f>VLOOKUP(A39,'[1]12月支出月报'!A7:C677,3,FALSE)</f>
        <v>333</v>
      </c>
      <c r="E39" s="138">
        <f t="shared" si="0"/>
        <v>3.4161490683229814</v>
      </c>
    </row>
    <row r="40" spans="1:5" ht="18" customHeight="1">
      <c r="A40" s="143">
        <v>20102</v>
      </c>
      <c r="B40" s="135" t="s">
        <v>41</v>
      </c>
      <c r="C40" s="136">
        <f>VLOOKUP(A40,'[1]201312收支执行情况表'!A237:F479,6,FALSE)</f>
        <v>274</v>
      </c>
      <c r="D40" s="136">
        <f>VLOOKUP(A40,'[1]12月支出月报'!A19:C689,3,FALSE)</f>
        <v>246</v>
      </c>
      <c r="E40" s="138">
        <f t="shared" si="0"/>
        <v>-10.218978102189782</v>
      </c>
    </row>
    <row r="41" spans="1:5" ht="18" customHeight="1">
      <c r="A41" s="143">
        <v>20103</v>
      </c>
      <c r="B41" s="135" t="s">
        <v>42</v>
      </c>
      <c r="C41" s="136">
        <f>VLOOKUP(A41,'[1]201312收支执行情况表'!A238:F480,6,FALSE)</f>
        <v>3524</v>
      </c>
      <c r="D41" s="136">
        <f>VLOOKUP(A41,'[1]12月支出月报'!A28:C698,3,FALSE)</f>
        <v>3392</v>
      </c>
      <c r="E41" s="138">
        <f t="shared" si="0"/>
        <v>-3.745743473325766</v>
      </c>
    </row>
    <row r="42" spans="1:5" ht="18" customHeight="1">
      <c r="A42" s="143">
        <v>20104</v>
      </c>
      <c r="B42" s="135" t="s">
        <v>43</v>
      </c>
      <c r="C42" s="136">
        <f>VLOOKUP(A42,'[1]201312收支执行情况表'!A239:F481,6,FALSE)</f>
        <v>356</v>
      </c>
      <c r="D42" s="136">
        <f>VLOOKUP(A42,'[1]12月支出月报'!A40:C710,3,FALSE)</f>
        <v>1699</v>
      </c>
      <c r="E42" s="138">
        <f t="shared" si="0"/>
        <v>377.24719101123594</v>
      </c>
    </row>
    <row r="43" spans="1:5" ht="18" customHeight="1">
      <c r="A43" s="143">
        <v>20105</v>
      </c>
      <c r="B43" s="135" t="s">
        <v>44</v>
      </c>
      <c r="C43" s="136">
        <f>VLOOKUP(A43,'[1]201312收支执行情况表'!A240:F482,6,FALSE)</f>
        <v>239</v>
      </c>
      <c r="D43" s="136">
        <f>VLOOKUP(A43,'[1]12月支出月报'!A51:C721,3,FALSE)</f>
        <v>280</v>
      </c>
      <c r="E43" s="138">
        <f t="shared" si="0"/>
        <v>17.154811715481173</v>
      </c>
    </row>
    <row r="44" spans="1:5" ht="18" customHeight="1">
      <c r="A44" s="143">
        <v>20106</v>
      </c>
      <c r="B44" s="135" t="s">
        <v>45</v>
      </c>
      <c r="C44" s="136">
        <f>VLOOKUP(A44,'[1]201312收支执行情况表'!A241:F483,6,FALSE)</f>
        <v>881</v>
      </c>
      <c r="D44" s="136">
        <f>VLOOKUP(A44,'[1]12月支出月报'!A62:C732,3,FALSE)</f>
        <v>764</v>
      </c>
      <c r="E44" s="138">
        <f t="shared" si="0"/>
        <v>-13.280363223609534</v>
      </c>
    </row>
    <row r="45" spans="1:5" ht="18" customHeight="1">
      <c r="A45" s="143">
        <v>20108</v>
      </c>
      <c r="B45" s="135" t="s">
        <v>46</v>
      </c>
      <c r="C45" s="136">
        <f>VLOOKUP(A45,'[1]201312收支执行情况表'!A243:F485,6,FALSE)</f>
        <v>172</v>
      </c>
      <c r="D45" s="136">
        <f>VLOOKUP(A45,'[1]12月支出月报'!A85:C755,3,FALSE)</f>
        <v>227</v>
      </c>
      <c r="E45" s="138">
        <f t="shared" si="0"/>
        <v>31.976744186046513</v>
      </c>
    </row>
    <row r="46" spans="1:5" ht="18" customHeight="1">
      <c r="A46" s="143">
        <v>20109</v>
      </c>
      <c r="B46" s="135" t="s">
        <v>47</v>
      </c>
      <c r="C46" s="136">
        <f>VLOOKUP(A46,'[1]201312收支执行情况表'!A244:F486,6,FALSE)</f>
        <v>12</v>
      </c>
      <c r="D46" s="136">
        <f>VLOOKUP(A46,'[1]12月支出月报'!A94:C764,3,FALSE)</f>
        <v>0</v>
      </c>
      <c r="E46" s="138">
        <f t="shared" si="0"/>
        <v>-100</v>
      </c>
    </row>
    <row r="47" spans="1:5" ht="18" customHeight="1">
      <c r="A47" s="143">
        <v>20110</v>
      </c>
      <c r="B47" s="135" t="s">
        <v>48</v>
      </c>
      <c r="C47" s="136">
        <f>VLOOKUP(A47,'[1]201312收支执行情况表'!A245:F487,6,FALSE)</f>
        <v>254</v>
      </c>
      <c r="D47" s="136">
        <f>VLOOKUP(A47,'[1]12月支出月报'!A104:C774,3,FALSE)</f>
        <v>271</v>
      </c>
      <c r="E47" s="138">
        <f t="shared" si="0"/>
        <v>6.692913385826772</v>
      </c>
    </row>
    <row r="48" spans="1:5" ht="18" customHeight="1">
      <c r="A48" s="143">
        <v>20111</v>
      </c>
      <c r="B48" s="135" t="s">
        <v>49</v>
      </c>
      <c r="C48" s="136">
        <f>VLOOKUP(A48,'[1]201312收支执行情况表'!A246:F488,6,FALSE)</f>
        <v>679</v>
      </c>
      <c r="D48" s="136">
        <f>VLOOKUP(A48,'[1]12月支出月报'!A119:C789,3,FALSE)</f>
        <v>572</v>
      </c>
      <c r="E48" s="138">
        <f t="shared" si="0"/>
        <v>-15.758468335787922</v>
      </c>
    </row>
    <row r="49" spans="1:5" ht="18" customHeight="1">
      <c r="A49" s="143">
        <v>20112</v>
      </c>
      <c r="B49" s="135" t="s">
        <v>50</v>
      </c>
      <c r="C49" s="136">
        <v>1110</v>
      </c>
      <c r="D49" s="136">
        <v>0</v>
      </c>
      <c r="E49" s="138">
        <f t="shared" si="0"/>
        <v>-100</v>
      </c>
    </row>
    <row r="50" spans="1:5" ht="18" customHeight="1">
      <c r="A50" s="143">
        <v>20113</v>
      </c>
      <c r="B50" s="135" t="s">
        <v>51</v>
      </c>
      <c r="C50" s="136">
        <f>VLOOKUP(A50,'[1]201312收支执行情况表'!A247:F489,6,FALSE)</f>
        <v>213</v>
      </c>
      <c r="D50" s="136">
        <f>VLOOKUP(A50,'[1]12月支出月报'!A128:C798,3,FALSE)</f>
        <v>146</v>
      </c>
      <c r="E50" s="138">
        <f t="shared" si="0"/>
        <v>-31.455399061032864</v>
      </c>
    </row>
    <row r="51" spans="1:5" ht="18" customHeight="1">
      <c r="A51" s="143">
        <v>20115</v>
      </c>
      <c r="B51" s="135" t="s">
        <v>52</v>
      </c>
      <c r="C51" s="136">
        <f>VLOOKUP(A51,'[1]201312收支执行情况表'!A249:F491,6,FALSE)</f>
        <v>0</v>
      </c>
      <c r="D51" s="136">
        <f>VLOOKUP(A51,'[1]12月支出月报'!A151:C821,3,FALSE)</f>
        <v>385</v>
      </c>
      <c r="E51" s="138" t="e">
        <f t="shared" si="0"/>
        <v>#DIV/0!</v>
      </c>
    </row>
    <row r="52" spans="1:5" ht="18" customHeight="1">
      <c r="A52" s="143">
        <v>20117</v>
      </c>
      <c r="B52" s="135" t="s">
        <v>53</v>
      </c>
      <c r="C52" s="136">
        <f>VLOOKUP(A52,'[1]201312收支执行情况表'!A250:F492,6,FALSE)</f>
        <v>0</v>
      </c>
      <c r="D52" s="136">
        <f>VLOOKUP(A52,'[1]12月支出月报'!A161:C831,3,FALSE)</f>
        <v>68</v>
      </c>
      <c r="E52" s="138" t="e">
        <f t="shared" si="0"/>
        <v>#DIV/0!</v>
      </c>
    </row>
    <row r="53" spans="1:5" ht="18" customHeight="1">
      <c r="A53" s="143">
        <v>20123</v>
      </c>
      <c r="B53" s="135" t="s">
        <v>54</v>
      </c>
      <c r="C53" s="136">
        <f>VLOOKUP(A53,'[1]201312收支执行情况表'!A251:F493,6,FALSE)</f>
        <v>76</v>
      </c>
      <c r="D53" s="136">
        <f>VLOOKUP(A53,'[1]12月支出月报'!A174:C844,3,FALSE)</f>
        <v>91</v>
      </c>
      <c r="E53" s="138">
        <f t="shared" si="0"/>
        <v>19.736842105263158</v>
      </c>
    </row>
    <row r="54" spans="1:5" ht="18" customHeight="1">
      <c r="A54" s="143">
        <v>20124</v>
      </c>
      <c r="B54" s="135" t="s">
        <v>55</v>
      </c>
      <c r="C54" s="136">
        <f>VLOOKUP(A54,'[1]201312收支执行情况表'!A252:F494,6,FALSE)</f>
        <v>56</v>
      </c>
      <c r="D54" s="136">
        <f>VLOOKUP(A54,'[1]12月支出月报'!A181:C851,3,FALSE)</f>
        <v>77</v>
      </c>
      <c r="E54" s="138">
        <f t="shared" si="0"/>
        <v>37.5</v>
      </c>
    </row>
    <row r="55" spans="1:5" ht="18" customHeight="1">
      <c r="A55" s="143">
        <v>20126</v>
      </c>
      <c r="B55" s="135" t="s">
        <v>56</v>
      </c>
      <c r="C55" s="136">
        <f>VLOOKUP(A55,'[1]201312收支执行情况表'!A254:F496,6,FALSE)</f>
        <v>76</v>
      </c>
      <c r="D55" s="136">
        <f>VLOOKUP(A55,'[1]12月支出月报'!A197:C867,3,FALSE)</f>
        <v>127</v>
      </c>
      <c r="E55" s="138">
        <f t="shared" si="0"/>
        <v>67.10526315789474</v>
      </c>
    </row>
    <row r="56" spans="1:5" ht="18" customHeight="1">
      <c r="A56" s="143">
        <v>20128</v>
      </c>
      <c r="B56" s="135" t="s">
        <v>57</v>
      </c>
      <c r="C56" s="136">
        <f>VLOOKUP(A56,'[1]201312收支执行情况表'!A255:F497,6,FALSE)</f>
        <v>40</v>
      </c>
      <c r="D56" s="136">
        <f>VLOOKUP(A56,'[1]12月支出月报'!A203:C873,3,FALSE)</f>
        <v>38</v>
      </c>
      <c r="E56" s="138">
        <f t="shared" si="0"/>
        <v>-5</v>
      </c>
    </row>
    <row r="57" spans="1:5" ht="18" customHeight="1">
      <c r="A57" s="143">
        <v>20129</v>
      </c>
      <c r="B57" s="135" t="s">
        <v>58</v>
      </c>
      <c r="C57" s="136">
        <f>VLOOKUP(A57,'[1]201312收支执行情况表'!A256:F498,6,FALSE)</f>
        <v>171</v>
      </c>
      <c r="D57" s="136">
        <f>VLOOKUP(A57,'[1]12月支出月报'!A210:C880,3,FALSE)</f>
        <v>187</v>
      </c>
      <c r="E57" s="138">
        <f t="shared" si="0"/>
        <v>9.35672514619883</v>
      </c>
    </row>
    <row r="58" spans="1:5" ht="18" customHeight="1">
      <c r="A58" s="143">
        <v>20131</v>
      </c>
      <c r="B58" s="135" t="s">
        <v>59</v>
      </c>
      <c r="C58" s="136">
        <f>VLOOKUP(A58,'[1]201312收支执行情况表'!A257:F499,6,FALSE)</f>
        <v>1158</v>
      </c>
      <c r="D58" s="136">
        <f>VLOOKUP(A58,'[1]12月支出月报'!A218:C888,3,FALSE)</f>
        <v>1241</v>
      </c>
      <c r="E58" s="138">
        <f t="shared" si="0"/>
        <v>7.167530224525043</v>
      </c>
    </row>
    <row r="59" spans="1:5" ht="18" customHeight="1">
      <c r="A59" s="143">
        <v>20132</v>
      </c>
      <c r="B59" s="135" t="s">
        <v>60</v>
      </c>
      <c r="C59" s="136">
        <f>VLOOKUP(A59,'[1]201312收支执行情况表'!A258:F500,6,FALSE)</f>
        <v>425</v>
      </c>
      <c r="D59" s="136">
        <f>VLOOKUP(A59,'[1]12月支出月报'!A225:C895,3,FALSE)</f>
        <v>2260</v>
      </c>
      <c r="E59" s="138">
        <f t="shared" si="0"/>
        <v>431.7647058823529</v>
      </c>
    </row>
    <row r="60" spans="1:5" ht="18" customHeight="1">
      <c r="A60" s="143">
        <v>20133</v>
      </c>
      <c r="B60" s="135" t="s">
        <v>61</v>
      </c>
      <c r="C60" s="136">
        <f>VLOOKUP(A60,'[1]201312收支执行情况表'!A259:F501,6,FALSE)</f>
        <v>187</v>
      </c>
      <c r="D60" s="136">
        <f>VLOOKUP(A60,'[1]12月支出月报'!A231:C901,3,FALSE)</f>
        <v>110</v>
      </c>
      <c r="E60" s="138">
        <f t="shared" si="0"/>
        <v>-41.17647058823529</v>
      </c>
    </row>
    <row r="61" spans="1:5" ht="18" customHeight="1">
      <c r="A61" s="143">
        <v>20134</v>
      </c>
      <c r="B61" s="135" t="s">
        <v>62</v>
      </c>
      <c r="C61" s="136">
        <f>VLOOKUP(A61,'[1]201312收支执行情况表'!A260:F502,6,FALSE)</f>
        <v>81</v>
      </c>
      <c r="D61" s="136">
        <f>VLOOKUP(A61,'[1]12月支出月报'!A237:C907,3,FALSE)</f>
        <v>76</v>
      </c>
      <c r="E61" s="138">
        <f t="shared" si="0"/>
        <v>-6.172839506172839</v>
      </c>
    </row>
    <row r="62" spans="1:5" ht="18" customHeight="1">
      <c r="A62" s="143">
        <v>20136</v>
      </c>
      <c r="B62" s="135" t="s">
        <v>63</v>
      </c>
      <c r="C62" s="136">
        <f>VLOOKUP(A62,'[1]201312收支执行情况表'!A262:F504,6,FALSE)</f>
        <v>10</v>
      </c>
      <c r="D62" s="136">
        <f>VLOOKUP(A62,'[1]12月支出月报'!A249:C919,3,FALSE)</f>
        <v>0</v>
      </c>
      <c r="E62" s="138">
        <f t="shared" si="0"/>
        <v>-100</v>
      </c>
    </row>
    <row r="63" spans="1:5" ht="18" customHeight="1">
      <c r="A63" s="143">
        <v>20199</v>
      </c>
      <c r="B63" s="135" t="s">
        <v>64</v>
      </c>
      <c r="C63" s="136">
        <f>VLOOKUP(A63,'[1]201312收支执行情况表'!A263:F505,6,FALSE)</f>
        <v>991</v>
      </c>
      <c r="D63" s="136">
        <f>VLOOKUP(A63,'[1]12月支出月报'!A255:C925,3,FALSE)</f>
        <v>575</v>
      </c>
      <c r="E63" s="138">
        <f t="shared" si="0"/>
        <v>-41.97780020181634</v>
      </c>
    </row>
    <row r="64" spans="1:5" ht="18" customHeight="1">
      <c r="A64" s="143">
        <v>202</v>
      </c>
      <c r="B64" s="135" t="s">
        <v>65</v>
      </c>
      <c r="C64" s="136">
        <f>VLOOKUP(A64,'[1]201312收支执行情况表'!A264:F506,6,FALSE)</f>
        <v>0</v>
      </c>
      <c r="D64" s="136">
        <f>VLOOKUP(A64,'[1]12月支出月报'!A258:C928,3,FALSE)</f>
        <v>0</v>
      </c>
      <c r="E64" s="138" t="e">
        <f t="shared" si="0"/>
        <v>#DIV/0!</v>
      </c>
    </row>
    <row r="65" spans="1:5" ht="18" customHeight="1">
      <c r="A65" s="143">
        <v>20201</v>
      </c>
      <c r="B65" s="135" t="s">
        <v>66</v>
      </c>
      <c r="C65" s="136">
        <f>VLOOKUP(A65,'[1]201312收支执行情况表'!A265:F507,6,FALSE)</f>
        <v>0</v>
      </c>
      <c r="D65" s="136">
        <f>VLOOKUP(A65,'[1]12月支出月报'!A259:C929,3,FALSE)</f>
        <v>0</v>
      </c>
      <c r="E65" s="138" t="e">
        <f t="shared" si="0"/>
        <v>#DIV/0!</v>
      </c>
    </row>
    <row r="66" spans="1:5" ht="18" customHeight="1">
      <c r="A66" s="143">
        <v>203</v>
      </c>
      <c r="B66" s="135" t="s">
        <v>67</v>
      </c>
      <c r="C66" s="136">
        <f>VLOOKUP(A66,'[1]201312收支执行情况表'!A273:F515,6,FALSE)</f>
        <v>170</v>
      </c>
      <c r="D66" s="136">
        <f>VLOOKUP(A66,'[1]12月支出月报'!A296:C966,3,FALSE)</f>
        <v>263</v>
      </c>
      <c r="E66" s="138">
        <f t="shared" si="0"/>
        <v>54.70588235294118</v>
      </c>
    </row>
    <row r="67" spans="1:5" ht="18" customHeight="1">
      <c r="A67" s="143">
        <v>20306</v>
      </c>
      <c r="B67" s="135" t="s">
        <v>68</v>
      </c>
      <c r="C67" s="136">
        <f>VLOOKUP(A67,'[1]201312收支执行情况表'!A277:F519,6,FALSE)</f>
        <v>12</v>
      </c>
      <c r="D67" s="136">
        <f>VLOOKUP(A67,'[1]12月支出月报'!A303:C973,3,FALSE)</f>
        <v>26</v>
      </c>
      <c r="E67" s="138">
        <f t="shared" si="0"/>
        <v>116.66666666666667</v>
      </c>
    </row>
    <row r="68" spans="1:5" ht="18" customHeight="1">
      <c r="A68" s="143">
        <v>20399</v>
      </c>
      <c r="B68" s="135" t="s">
        <v>69</v>
      </c>
      <c r="C68" s="136">
        <f>VLOOKUP(A68,'[1]201312收支执行情况表'!A278:F520,6,FALSE)</f>
        <v>158</v>
      </c>
      <c r="D68" s="136">
        <f>VLOOKUP(A68,'[1]12月支出月报'!A312:C982,3,FALSE)</f>
        <v>237</v>
      </c>
      <c r="E68" s="138">
        <f t="shared" si="0"/>
        <v>50</v>
      </c>
    </row>
    <row r="69" spans="1:5" ht="18" customHeight="1">
      <c r="A69" s="143">
        <v>204</v>
      </c>
      <c r="B69" s="135" t="s">
        <v>70</v>
      </c>
      <c r="C69" s="136">
        <f>VLOOKUP(A69,'[1]201312收支执行情况表'!A279:F521,6,FALSE)</f>
        <v>10446</v>
      </c>
      <c r="D69" s="136">
        <f>VLOOKUP(A69,'[1]12月支出月报'!A314:C984,3,FALSE)</f>
        <v>11957</v>
      </c>
      <c r="E69" s="138">
        <f t="shared" si="0"/>
        <v>14.46486693471185</v>
      </c>
    </row>
    <row r="70" spans="1:5" ht="18" customHeight="1">
      <c r="A70" s="143">
        <v>20401</v>
      </c>
      <c r="B70" s="135" t="s">
        <v>71</v>
      </c>
      <c r="C70" s="136">
        <f>VLOOKUP(A70,'[1]201312收支执行情况表'!A280:F522,6,FALSE)</f>
        <v>957</v>
      </c>
      <c r="D70" s="136">
        <f>VLOOKUP(A70,'[1]12月支出月报'!A315:C985,3,FALSE)</f>
        <v>1211</v>
      </c>
      <c r="E70" s="138">
        <f t="shared" si="0"/>
        <v>26.541274817136884</v>
      </c>
    </row>
    <row r="71" spans="1:5" ht="18" customHeight="1">
      <c r="A71" s="143">
        <v>20402</v>
      </c>
      <c r="B71" s="135" t="s">
        <v>72</v>
      </c>
      <c r="C71" s="136">
        <f>VLOOKUP(A71,'[1]201312收支执行情况表'!A281:F523,6,FALSE)</f>
        <v>7857</v>
      </c>
      <c r="D71" s="136">
        <f>VLOOKUP(A71,'[1]12月支出月报'!A325:C995,3,FALSE)</f>
        <v>9211</v>
      </c>
      <c r="E71" s="138">
        <f aca="true" t="shared" si="1" ref="E71:E134">(D71-C71)/C71*100</f>
        <v>17.233040600738196</v>
      </c>
    </row>
    <row r="72" spans="1:5" ht="12">
      <c r="A72" s="143">
        <v>20403</v>
      </c>
      <c r="B72" s="135" t="s">
        <v>73</v>
      </c>
      <c r="C72" s="136">
        <f>VLOOKUP(A72,'[1]201312收支执行情况表'!A282:F524,6,FALSE)</f>
        <v>10</v>
      </c>
      <c r="D72" s="136">
        <f>VLOOKUP(A72,'[1]12月支出月报'!A347:C1017,3,FALSE)</f>
        <v>5</v>
      </c>
      <c r="E72" s="138">
        <f t="shared" si="1"/>
        <v>-50</v>
      </c>
    </row>
    <row r="73" spans="1:5" ht="12">
      <c r="A73" s="143">
        <v>20404</v>
      </c>
      <c r="B73" s="135" t="s">
        <v>74</v>
      </c>
      <c r="C73" s="136">
        <f>VLOOKUP(A73,'[1]201312收支执行情况表'!A283:F525,6,FALSE)</f>
        <v>650</v>
      </c>
      <c r="D73" s="136">
        <f>VLOOKUP(A73,'[1]12月支出月报'!A354:C1024,3,FALSE)</f>
        <v>573</v>
      </c>
      <c r="E73" s="138">
        <f t="shared" si="1"/>
        <v>-11.846153846153847</v>
      </c>
    </row>
    <row r="74" spans="1:5" ht="12">
      <c r="A74" s="140">
        <v>20405</v>
      </c>
      <c r="B74" s="135" t="s">
        <v>75</v>
      </c>
      <c r="C74" s="136">
        <f>VLOOKUP(A74,'[1]201312收支执行情况表'!A284:F526,6,FALSE)</f>
        <v>646</v>
      </c>
      <c r="D74" s="136">
        <f>VLOOKUP(A74,'[1]12月支出月报'!A366:C1036,3,FALSE)</f>
        <v>598</v>
      </c>
      <c r="E74" s="138">
        <f t="shared" si="1"/>
        <v>-7.430340557275541</v>
      </c>
    </row>
    <row r="75" spans="1:5" ht="12">
      <c r="A75" s="143">
        <v>20406</v>
      </c>
      <c r="B75" s="135" t="s">
        <v>76</v>
      </c>
      <c r="C75" s="136">
        <f>VLOOKUP(A75,'[1]201312收支执行情况表'!A285:F527,6,FALSE)</f>
        <v>326</v>
      </c>
      <c r="D75" s="136">
        <f>VLOOKUP(A75,'[1]12月支出月报'!A375:C1045,3,FALSE)</f>
        <v>359</v>
      </c>
      <c r="E75" s="138">
        <f t="shared" si="1"/>
        <v>10.122699386503067</v>
      </c>
    </row>
    <row r="76" spans="1:5" ht="12">
      <c r="A76" s="140">
        <v>205</v>
      </c>
      <c r="B76" s="135" t="s">
        <v>77</v>
      </c>
      <c r="C76" s="136">
        <f>VLOOKUP(A76,'[1]201312收支执行情况表'!A291:F533,6,FALSE)</f>
        <v>33535</v>
      </c>
      <c r="D76" s="136">
        <f>VLOOKUP(A76,'[1]12月支出月报'!A424:C1094,3,FALSE)</f>
        <v>36260</v>
      </c>
      <c r="E76" s="138">
        <f t="shared" si="1"/>
        <v>8.125838676010138</v>
      </c>
    </row>
    <row r="77" spans="1:5" ht="16.5" customHeight="1">
      <c r="A77" s="140">
        <v>20501</v>
      </c>
      <c r="B77" s="135" t="s">
        <v>78</v>
      </c>
      <c r="C77" s="136">
        <f>VLOOKUP(A77,'[1]201312收支执行情况表'!A292:F534,6,FALSE)</f>
        <v>256</v>
      </c>
      <c r="D77" s="136">
        <f>VLOOKUP(A77,'[1]12月支出月报'!A425:C1095,3,FALSE)</f>
        <v>346</v>
      </c>
      <c r="E77" s="138">
        <f t="shared" si="1"/>
        <v>35.15625</v>
      </c>
    </row>
    <row r="78" spans="1:5" ht="16.5" customHeight="1">
      <c r="A78" s="140">
        <v>20502</v>
      </c>
      <c r="B78" s="135" t="s">
        <v>79</v>
      </c>
      <c r="C78" s="136">
        <f>VLOOKUP(A78,'[1]201312收支执行情况表'!A293:F535,6,FALSE)</f>
        <v>29960</v>
      </c>
      <c r="D78" s="136">
        <f>VLOOKUP(A78,'[1]12月支出月报'!A430:C1100,3,FALSE)</f>
        <v>30646</v>
      </c>
      <c r="E78" s="138">
        <f t="shared" si="1"/>
        <v>2.289719626168224</v>
      </c>
    </row>
    <row r="79" spans="1:5" ht="16.5" customHeight="1">
      <c r="A79" s="140">
        <v>20503</v>
      </c>
      <c r="B79" s="135" t="s">
        <v>80</v>
      </c>
      <c r="C79" s="136">
        <f>VLOOKUP(A79,'[1]201312收支执行情况表'!A294:F536,6,FALSE)</f>
        <v>679</v>
      </c>
      <c r="D79" s="136">
        <f>VLOOKUP(A79,'[1]12月支出月报'!A438:C1108,3,FALSE)</f>
        <v>1007</v>
      </c>
      <c r="E79" s="138">
        <f t="shared" si="1"/>
        <v>48.306332842415316</v>
      </c>
    </row>
    <row r="80" spans="1:5" ht="16.5" customHeight="1">
      <c r="A80" s="140">
        <v>20507</v>
      </c>
      <c r="B80" s="135" t="s">
        <v>81</v>
      </c>
      <c r="C80" s="136">
        <f>VLOOKUP(A80,'[1]201312收支执行情况表'!A298:F540,6,FALSE)</f>
        <v>0</v>
      </c>
      <c r="D80" s="136">
        <f>VLOOKUP(A80,'[1]12月支出月报'!A459:C1129,3,FALSE)</f>
        <v>17</v>
      </c>
      <c r="E80" s="138" t="e">
        <f t="shared" si="1"/>
        <v>#DIV/0!</v>
      </c>
    </row>
    <row r="81" spans="1:5" ht="16.5" customHeight="1">
      <c r="A81" s="140">
        <v>20508</v>
      </c>
      <c r="B81" s="135" t="s">
        <v>82</v>
      </c>
      <c r="C81" s="136">
        <f>VLOOKUP(A81,'[1]201312收支执行情况表'!A299:F541,6,FALSE)</f>
        <v>265</v>
      </c>
      <c r="D81" s="136">
        <f>VLOOKUP(A81,'[1]12月支出月报'!A463:C1133,3,FALSE)</f>
        <v>1709</v>
      </c>
      <c r="E81" s="138">
        <f t="shared" si="1"/>
        <v>544.9056603773585</v>
      </c>
    </row>
    <row r="82" spans="1:5" ht="16.5" customHeight="1">
      <c r="A82" s="140">
        <v>20509</v>
      </c>
      <c r="B82" s="135" t="s">
        <v>83</v>
      </c>
      <c r="C82" s="136">
        <f>VLOOKUP(A82,'[1]201312收支执行情况表'!A300:F542,6,FALSE)</f>
        <v>2232</v>
      </c>
      <c r="D82" s="136">
        <f>VLOOKUP(A82,'[1]12月支出月报'!A469:C1139,3,FALSE)</f>
        <v>2535</v>
      </c>
      <c r="E82" s="138">
        <f t="shared" si="1"/>
        <v>13.5752688172043</v>
      </c>
    </row>
    <row r="83" spans="1:5" ht="16.5" customHeight="1">
      <c r="A83" s="140">
        <v>20599</v>
      </c>
      <c r="B83" s="135" t="s">
        <v>84</v>
      </c>
      <c r="C83" s="136">
        <f>VLOOKUP(A83,'[1]201312收支执行情况表'!A301:F543,6,FALSE)</f>
        <v>143</v>
      </c>
      <c r="D83" s="136">
        <f>VLOOKUP(A83,'[1]12月支出月报'!A476:C1146,3,FALSE)</f>
        <v>0</v>
      </c>
      <c r="E83" s="138">
        <f t="shared" si="1"/>
        <v>-100</v>
      </c>
    </row>
    <row r="84" spans="1:5" ht="16.5" customHeight="1">
      <c r="A84" s="140">
        <v>206</v>
      </c>
      <c r="B84" s="135" t="s">
        <v>85</v>
      </c>
      <c r="C84" s="136">
        <f>VLOOKUP(A84,'[1]201312收支执行情况表'!A302:F544,6,FALSE)</f>
        <v>203</v>
      </c>
      <c r="D84" s="136">
        <f>VLOOKUP(A84,'[1]12月支出月报'!A478:C1148,3,FALSE)</f>
        <v>727</v>
      </c>
      <c r="E84" s="138">
        <f t="shared" si="1"/>
        <v>258.128078817734</v>
      </c>
    </row>
    <row r="85" spans="1:5" ht="16.5" customHeight="1">
      <c r="A85" s="140">
        <v>20601</v>
      </c>
      <c r="B85" s="135" t="s">
        <v>86</v>
      </c>
      <c r="C85" s="136">
        <f>VLOOKUP(A85,'[1]201312收支执行情况表'!A303:F545,6,FALSE)</f>
        <v>23</v>
      </c>
      <c r="D85" s="136">
        <f>VLOOKUP(A85,'[1]12月支出月报'!A479:C1149,3,FALSE)</f>
        <v>22</v>
      </c>
      <c r="E85" s="138">
        <f t="shared" si="1"/>
        <v>-4.3478260869565215</v>
      </c>
    </row>
    <row r="86" spans="1:5" ht="16.5" customHeight="1">
      <c r="A86" s="140">
        <v>20604</v>
      </c>
      <c r="B86" s="135" t="s">
        <v>87</v>
      </c>
      <c r="C86" s="136">
        <f>VLOOKUP(A86,'[1]201312收支执行情况表'!A306:F548,6,FALSE)</f>
        <v>132</v>
      </c>
      <c r="D86" s="136">
        <f>VLOOKUP(A86,'[1]12月支出月报'!A499:C1169,3,FALSE)</f>
        <v>534</v>
      </c>
      <c r="E86" s="138">
        <f t="shared" si="1"/>
        <v>304.54545454545456</v>
      </c>
    </row>
    <row r="87" spans="1:5" ht="16.5" customHeight="1">
      <c r="A87" s="140">
        <v>20605</v>
      </c>
      <c r="B87" s="135" t="s">
        <v>88</v>
      </c>
      <c r="C87" s="136">
        <f>VLOOKUP(A87,'[1]201312收支执行情况表'!A307:F549,6,FALSE)</f>
        <v>0</v>
      </c>
      <c r="D87" s="136">
        <f>VLOOKUP(A87,'[1]12月支出月报'!A505:C1175,3,FALSE)</f>
        <v>60</v>
      </c>
      <c r="E87" s="138" t="e">
        <f t="shared" si="1"/>
        <v>#DIV/0!</v>
      </c>
    </row>
    <row r="88" spans="1:5" ht="16.5" customHeight="1">
      <c r="A88" s="140">
        <v>20607</v>
      </c>
      <c r="B88" s="135" t="s">
        <v>89</v>
      </c>
      <c r="C88" s="136">
        <f>VLOOKUP(A88,'[1]201312收支执行情况表'!A309:F551,6,FALSE)</f>
        <v>18</v>
      </c>
      <c r="D88" s="136">
        <f>VLOOKUP(A88,'[1]12月支出月报'!A515:C1185,3,FALSE)</f>
        <v>111</v>
      </c>
      <c r="E88" s="138">
        <f t="shared" si="1"/>
        <v>516.6666666666667</v>
      </c>
    </row>
    <row r="89" spans="1:5" ht="16.5" customHeight="1">
      <c r="A89" s="140">
        <v>20699</v>
      </c>
      <c r="B89" s="135" t="s">
        <v>90</v>
      </c>
      <c r="C89" s="136">
        <f>VLOOKUP(A89,'[1]201312收支执行情况表'!A312:F554,6,FALSE)</f>
        <v>30</v>
      </c>
      <c r="D89" s="136">
        <f>VLOOKUP(A89,'[1]12月支出月报'!A528:C1198,3,FALSE)</f>
        <v>0</v>
      </c>
      <c r="E89" s="138">
        <f t="shared" si="1"/>
        <v>-100</v>
      </c>
    </row>
    <row r="90" spans="1:5" ht="16.5" customHeight="1">
      <c r="A90" s="140">
        <v>207</v>
      </c>
      <c r="B90" s="135" t="s">
        <v>91</v>
      </c>
      <c r="C90" s="136">
        <f>VLOOKUP(A90,'[1]201312收支执行情况表'!A313:F555,6,FALSE)</f>
        <v>1268</v>
      </c>
      <c r="D90" s="136">
        <f>VLOOKUP(A90,'[1]12月支出月报'!A533:C1203,3,FALSE)</f>
        <v>1599</v>
      </c>
      <c r="E90" s="138">
        <f t="shared" si="1"/>
        <v>26.104100946372238</v>
      </c>
    </row>
    <row r="91" spans="1:5" ht="12">
      <c r="A91" s="140">
        <v>20701</v>
      </c>
      <c r="B91" s="135" t="s">
        <v>92</v>
      </c>
      <c r="C91" s="136">
        <f>VLOOKUP(A91,'[1]201312收支执行情况表'!A314:F556,6,FALSE)</f>
        <v>742</v>
      </c>
      <c r="D91" s="136">
        <f>VLOOKUP(A91,'[1]12月支出月报'!A534:C1204,3,FALSE)</f>
        <v>789</v>
      </c>
      <c r="E91" s="138">
        <f t="shared" si="1"/>
        <v>6.334231805929918</v>
      </c>
    </row>
    <row r="92" spans="1:5" ht="12">
      <c r="A92" s="140">
        <v>20702</v>
      </c>
      <c r="B92" s="135" t="s">
        <v>93</v>
      </c>
      <c r="C92" s="136">
        <f>VLOOKUP(A92,'[1]201312收支执行情况表'!A315:F557,6,FALSE)</f>
        <v>3</v>
      </c>
      <c r="D92" s="136">
        <f>VLOOKUP(A92,'[1]12月支出月报'!A548:C1218,3,FALSE)</f>
        <v>3</v>
      </c>
      <c r="E92" s="138">
        <f t="shared" si="1"/>
        <v>0</v>
      </c>
    </row>
    <row r="93" spans="1:5" ht="12">
      <c r="A93" s="140">
        <v>20703</v>
      </c>
      <c r="B93" s="135" t="s">
        <v>94</v>
      </c>
      <c r="C93" s="136">
        <f>VLOOKUP(A93,'[1]201312收支执行情况表'!A316:F558,6,FALSE)</f>
        <v>14</v>
      </c>
      <c r="D93" s="136">
        <f>VLOOKUP(A93,'[1]12月支出月报'!A556:C1226,3,FALSE)</f>
        <v>30</v>
      </c>
      <c r="E93" s="138">
        <f t="shared" si="1"/>
        <v>114.28571428571428</v>
      </c>
    </row>
    <row r="94" spans="1:5" ht="12">
      <c r="A94" s="140">
        <v>20704</v>
      </c>
      <c r="B94" s="135" t="s">
        <v>95</v>
      </c>
      <c r="C94" s="136">
        <f>VLOOKUP(A94,'[1]201312收支执行情况表'!A317:F559,6,FALSE)</f>
        <v>312</v>
      </c>
      <c r="D94" s="136">
        <f>VLOOKUP(A94,'[1]12月支出月报'!A567:C1237,3,FALSE)</f>
        <v>364</v>
      </c>
      <c r="E94" s="138">
        <f t="shared" si="1"/>
        <v>16.666666666666664</v>
      </c>
    </row>
    <row r="95" spans="1:5" ht="12">
      <c r="A95" s="140">
        <v>20705</v>
      </c>
      <c r="B95" s="135" t="s">
        <v>96</v>
      </c>
      <c r="C95" s="136">
        <f>VLOOKUP(A95,'[1]201312收支执行情况表'!A318:F560,6,FALSE)</f>
        <v>0</v>
      </c>
      <c r="D95" s="136">
        <f>VLOOKUP(A95,'[1]12月支出月报'!A576:C1246,3,FALSE)</f>
        <v>3</v>
      </c>
      <c r="E95" s="138" t="e">
        <f t="shared" si="1"/>
        <v>#DIV/0!</v>
      </c>
    </row>
    <row r="96" spans="1:5" ht="12">
      <c r="A96" s="140">
        <v>20799</v>
      </c>
      <c r="B96" s="135" t="s">
        <v>97</v>
      </c>
      <c r="C96" s="136">
        <f>VLOOKUP(A96,'[1]201312收支执行情况表'!A319:F561,6,FALSE)</f>
        <v>197</v>
      </c>
      <c r="D96" s="136">
        <f>VLOOKUP(A96,'[1]12月支出月报'!A585:C1255,3,FALSE)</f>
        <v>410</v>
      </c>
      <c r="E96" s="138">
        <f t="shared" si="1"/>
        <v>108.12182741116752</v>
      </c>
    </row>
    <row r="97" spans="1:5" ht="12">
      <c r="A97" s="140">
        <v>208</v>
      </c>
      <c r="B97" s="135" t="s">
        <v>98</v>
      </c>
      <c r="C97" s="136">
        <f>VLOOKUP(A97,'[1]201312收支执行情况表'!A320:F562,6,FALSE)</f>
        <v>35414</v>
      </c>
      <c r="D97" s="136">
        <f>VLOOKUP(A97,'[1]12月支出月报'!A589:C1259,3,FALSE)</f>
        <v>39762</v>
      </c>
      <c r="E97" s="138">
        <f t="shared" si="1"/>
        <v>12.277630315694358</v>
      </c>
    </row>
    <row r="98" spans="1:5" ht="12">
      <c r="A98" s="140">
        <v>20801</v>
      </c>
      <c r="B98" s="135" t="s">
        <v>99</v>
      </c>
      <c r="C98" s="136">
        <f>VLOOKUP(A98,'[1]201312收支执行情况表'!A321:F563,6,FALSE)</f>
        <v>625</v>
      </c>
      <c r="D98" s="136">
        <f>VLOOKUP(A98,'[1]12月支出月报'!A590:C1260,3,FALSE)</f>
        <v>674</v>
      </c>
      <c r="E98" s="138">
        <f t="shared" si="1"/>
        <v>7.84</v>
      </c>
    </row>
    <row r="99" spans="1:5" ht="12">
      <c r="A99" s="140">
        <v>20802</v>
      </c>
      <c r="B99" s="135" t="s">
        <v>100</v>
      </c>
      <c r="C99" s="136">
        <f>VLOOKUP(A99,'[1]201312收支执行情况表'!A322:F564,6,FALSE)</f>
        <v>1240</v>
      </c>
      <c r="D99" s="136">
        <f>VLOOKUP(A99,'[1]12月支出月报'!A604:C1274,3,FALSE)</f>
        <v>638</v>
      </c>
      <c r="E99" s="138">
        <f t="shared" si="1"/>
        <v>-48.54838709677419</v>
      </c>
    </row>
    <row r="100" spans="1:5" ht="12">
      <c r="A100" s="140">
        <v>20803</v>
      </c>
      <c r="B100" s="135" t="s">
        <v>101</v>
      </c>
      <c r="C100" s="136">
        <f>VLOOKUP(A100,'[1]201312收支执行情况表'!A323:F565,6,FALSE)</f>
        <v>4864</v>
      </c>
      <c r="D100" s="136">
        <f>VLOOKUP(A100,'[1]12月支出月报'!A615:C1285,3,FALSE)</f>
        <v>10183</v>
      </c>
      <c r="E100" s="138">
        <f t="shared" si="1"/>
        <v>109.3544407894737</v>
      </c>
    </row>
    <row r="101" spans="1:5" ht="12">
      <c r="A101" s="140">
        <v>20805</v>
      </c>
      <c r="B101" s="135" t="s">
        <v>102</v>
      </c>
      <c r="C101" s="136">
        <f>VLOOKUP(A101,'[1]201312收支执行情况表'!A325:F567,6,FALSE)</f>
        <v>12719</v>
      </c>
      <c r="D101" s="136">
        <f>VLOOKUP(A101,'[1]12月支出月报'!A625:C1295,3,FALSE)</f>
        <v>13360</v>
      </c>
      <c r="E101" s="138">
        <f t="shared" si="1"/>
        <v>5.0397043792751</v>
      </c>
    </row>
    <row r="102" spans="1:5" ht="12">
      <c r="A102" s="140">
        <v>20806</v>
      </c>
      <c r="B102" s="135" t="s">
        <v>103</v>
      </c>
      <c r="C102" s="136">
        <f>VLOOKUP(A102,'[1]201312收支执行情况表'!A326:F568,6,FALSE)</f>
        <v>37</v>
      </c>
      <c r="D102" s="136">
        <f>VLOOKUP(A102,'[1]12月支出月报'!A631:C1301,3,FALSE)</f>
        <v>35</v>
      </c>
      <c r="E102" s="138">
        <f t="shared" si="1"/>
        <v>-5.405405405405405</v>
      </c>
    </row>
    <row r="103" spans="1:5" ht="12">
      <c r="A103" s="140">
        <v>20807</v>
      </c>
      <c r="B103" s="135" t="s">
        <v>104</v>
      </c>
      <c r="C103" s="136">
        <f>VLOOKUP(A103,'[1]201312收支执行情况表'!A327:F569,6,FALSE)</f>
        <v>1797</v>
      </c>
      <c r="D103" s="136">
        <f>VLOOKUP(A103,'[1]12月支出月报'!A635:C1305,3,FALSE)</f>
        <v>1491</v>
      </c>
      <c r="E103" s="138">
        <f t="shared" si="1"/>
        <v>-17.028380634390654</v>
      </c>
    </row>
    <row r="104" spans="1:5" ht="12">
      <c r="A104" s="140">
        <v>20808</v>
      </c>
      <c r="B104" s="135" t="s">
        <v>105</v>
      </c>
      <c r="C104" s="136">
        <f>VLOOKUP(A104,'[1]201312收支执行情况表'!A328:F570,6,FALSE)</f>
        <v>597</v>
      </c>
      <c r="D104" s="136">
        <f>VLOOKUP(A104,'[1]12月支出月报'!A649:C1319,3,FALSE)</f>
        <v>465</v>
      </c>
      <c r="E104" s="138">
        <f t="shared" si="1"/>
        <v>-22.110552763819097</v>
      </c>
    </row>
    <row r="105" spans="1:5" ht="12">
      <c r="A105" s="140">
        <v>20809</v>
      </c>
      <c r="B105" s="135" t="s">
        <v>106</v>
      </c>
      <c r="C105" s="136">
        <f>VLOOKUP(A105,'[1]201312收支执行情况表'!A329:F571,6,FALSE)</f>
        <v>128</v>
      </c>
      <c r="D105" s="136">
        <f>VLOOKUP(A105,'[1]12月支出月报'!A657:C1327,3,FALSE)</f>
        <v>122</v>
      </c>
      <c r="E105" s="138">
        <f t="shared" si="1"/>
        <v>-4.6875</v>
      </c>
    </row>
    <row r="106" spans="1:5" ht="12">
      <c r="A106" s="140">
        <v>20810</v>
      </c>
      <c r="B106" s="135" t="s">
        <v>107</v>
      </c>
      <c r="C106" s="136">
        <f>VLOOKUP(A106,'[1]201312收支执行情况表'!A330:F572,6,FALSE)</f>
        <v>363</v>
      </c>
      <c r="D106" s="136">
        <f>VLOOKUP(A106,'[1]12月支出月报'!A663:C1333,3,FALSE)</f>
        <v>349</v>
      </c>
      <c r="E106" s="138">
        <f t="shared" si="1"/>
        <v>-3.8567493112947657</v>
      </c>
    </row>
    <row r="107" spans="1:5" ht="12">
      <c r="A107" s="140">
        <v>20811</v>
      </c>
      <c r="B107" s="135" t="s">
        <v>108</v>
      </c>
      <c r="C107" s="136">
        <f>VLOOKUP(A107,'[1]201312收支执行情况表'!A331:F573,6,FALSE)</f>
        <v>64</v>
      </c>
      <c r="D107" s="136">
        <f>VLOOKUP(A107,'[1]12月支出月报'!A670:C1340,3,FALSE)</f>
        <v>53</v>
      </c>
      <c r="E107" s="138">
        <f t="shared" si="1"/>
        <v>-17.1875</v>
      </c>
    </row>
    <row r="108" spans="1:5" ht="12">
      <c r="A108" s="140">
        <v>20812</v>
      </c>
      <c r="B108" s="135" t="s">
        <v>109</v>
      </c>
      <c r="C108" s="136">
        <f>VLOOKUP(A108,'[1]201312收支执行情况表'!A332:F574,6,FALSE)</f>
        <v>2915</v>
      </c>
      <c r="D108" s="136">
        <f>VLOOKUP(A108,'[1]12月支出月报'!A678:C1348,3,FALSE)</f>
        <v>2836</v>
      </c>
      <c r="E108" s="138">
        <f t="shared" si="1"/>
        <v>-2.710120068610635</v>
      </c>
    </row>
    <row r="109" spans="1:5" ht="12">
      <c r="A109" s="140">
        <v>20813</v>
      </c>
      <c r="B109" s="135" t="s">
        <v>110</v>
      </c>
      <c r="C109" s="136">
        <f>VLOOKUP(A109,'[1]201312收支执行情况表'!A333:F575,6,FALSE)</f>
        <v>33</v>
      </c>
      <c r="D109" s="136">
        <f>VLOOKUP(A109,'[1]12月支出月报'!A681:C1351,3,FALSE)</f>
        <v>3</v>
      </c>
      <c r="E109" s="138">
        <f t="shared" si="1"/>
        <v>-90.9090909090909</v>
      </c>
    </row>
    <row r="110" spans="1:5" ht="12">
      <c r="A110" s="140">
        <v>20815</v>
      </c>
      <c r="B110" s="135" t="s">
        <v>111</v>
      </c>
      <c r="C110" s="136">
        <f>VLOOKUP(A110,'[1]201312收支执行情况表'!A334:F576,6,FALSE)</f>
        <v>421</v>
      </c>
      <c r="D110" s="136">
        <f>VLOOKUP(A110,'[1]12月支出月报'!A684:C1354,3,FALSE)</f>
        <v>370</v>
      </c>
      <c r="E110" s="138">
        <f t="shared" si="1"/>
        <v>-12.114014251781473</v>
      </c>
    </row>
    <row r="111" spans="1:5" ht="12">
      <c r="A111" s="140">
        <v>20816</v>
      </c>
      <c r="B111" s="135" t="s">
        <v>112</v>
      </c>
      <c r="C111" s="136">
        <f>VLOOKUP(A111,'[1]201312收支执行情况表'!A335:F577,6,FALSE)</f>
        <v>0</v>
      </c>
      <c r="D111" s="136">
        <f>VLOOKUP(A111,'[1]12月支出月报'!A689:C1359,3,FALSE)</f>
        <v>0</v>
      </c>
      <c r="E111" s="138" t="e">
        <f t="shared" si="1"/>
        <v>#DIV/0!</v>
      </c>
    </row>
    <row r="112" spans="1:5" ht="12">
      <c r="A112" s="140">
        <v>20817</v>
      </c>
      <c r="B112" s="135" t="s">
        <v>113</v>
      </c>
      <c r="C112" s="136">
        <f>VLOOKUP(A112,'[1]201312收支执行情况表'!A336:F578,6,FALSE)</f>
        <v>6996</v>
      </c>
      <c r="D112" s="136">
        <f>VLOOKUP(A112,'[1]12月支出月报'!A694:C1364,3,FALSE)</f>
        <v>6938</v>
      </c>
      <c r="E112" s="138">
        <f t="shared" si="1"/>
        <v>-0.8290451686678102</v>
      </c>
    </row>
    <row r="113" spans="1:5" ht="12">
      <c r="A113" s="140">
        <v>20818</v>
      </c>
      <c r="B113" s="135" t="s">
        <v>114</v>
      </c>
      <c r="C113" s="136">
        <f>VLOOKUP(A113,'[1]201312收支执行情况表'!A337:F579,6,FALSE)</f>
        <v>548</v>
      </c>
      <c r="D113" s="136">
        <f>VLOOKUP(A113,'[1]12月支出月报'!A697:C1367,3,FALSE)</f>
        <v>242</v>
      </c>
      <c r="E113" s="138">
        <f t="shared" si="1"/>
        <v>-55.839416058394164</v>
      </c>
    </row>
    <row r="114" spans="1:5" ht="12">
      <c r="A114" s="140">
        <v>20824</v>
      </c>
      <c r="B114" s="135" t="s">
        <v>115</v>
      </c>
      <c r="C114" s="136">
        <f>VLOOKUP(A114,'[1]201312收支执行情况表'!A338:F580,6,FALSE)</f>
        <v>0</v>
      </c>
      <c r="D114" s="136">
        <f>VLOOKUP(A114,'[1]12月支出月报'!A700:C1370,3,FALSE)</f>
        <v>0</v>
      </c>
      <c r="E114" s="138" t="e">
        <f t="shared" si="1"/>
        <v>#DIV/0!</v>
      </c>
    </row>
    <row r="115" spans="1:5" ht="12">
      <c r="A115" s="140">
        <v>20899</v>
      </c>
      <c r="B115" s="135" t="s">
        <v>116</v>
      </c>
      <c r="C115" s="136">
        <f>VLOOKUP(A115,'[1]201312收支执行情况表'!A339:F581,6,FALSE)</f>
        <v>2067</v>
      </c>
      <c r="D115" s="136">
        <f>VLOOKUP(A115,'[1]12月支出月报'!A703:C1373,3,FALSE)</f>
        <v>2003</v>
      </c>
      <c r="E115" s="138">
        <f t="shared" si="1"/>
        <v>-3.096274794388002</v>
      </c>
    </row>
    <row r="116" spans="1:5" ht="12">
      <c r="A116" s="140">
        <v>210</v>
      </c>
      <c r="B116" s="135" t="s">
        <v>117</v>
      </c>
      <c r="C116" s="136">
        <f>VLOOKUP(A116,'[1]201312收支执行情况表'!A340:F582,6,FALSE)+C123</f>
        <v>18775</v>
      </c>
      <c r="D116" s="136">
        <f>VLOOKUP(A116,'[1]12月支出月报'!A705:C1375,3,FALSE)</f>
        <v>21724</v>
      </c>
      <c r="E116" s="138">
        <f t="shared" si="1"/>
        <v>15.707057256990678</v>
      </c>
    </row>
    <row r="117" spans="1:5" ht="12">
      <c r="A117" s="140">
        <v>21001</v>
      </c>
      <c r="B117" s="135" t="s">
        <v>118</v>
      </c>
      <c r="C117" s="136">
        <f>VLOOKUP(A117,'[1]201312收支执行情况表'!A341:F583,6,FALSE)</f>
        <v>146</v>
      </c>
      <c r="D117" s="136">
        <f>VLOOKUP(A117,'[1]12月支出月报'!A706:C1376,3,FALSE)</f>
        <v>226</v>
      </c>
      <c r="E117" s="138">
        <f t="shared" si="1"/>
        <v>54.794520547945204</v>
      </c>
    </row>
    <row r="118" spans="1:5" ht="12">
      <c r="A118" s="140">
        <v>21002</v>
      </c>
      <c r="B118" s="135" t="s">
        <v>119</v>
      </c>
      <c r="C118" s="136">
        <f>VLOOKUP(A118,'[1]201312收支执行情况表'!A342:F584,6,FALSE)</f>
        <v>1310</v>
      </c>
      <c r="D118" s="136">
        <f>VLOOKUP(A118,'[1]12月支出月报'!A711:C1381,3,FALSE)</f>
        <v>905</v>
      </c>
      <c r="E118" s="138">
        <f t="shared" si="1"/>
        <v>-30.916030534351147</v>
      </c>
    </row>
    <row r="119" spans="1:5" ht="12">
      <c r="A119" s="140">
        <v>21003</v>
      </c>
      <c r="B119" s="135" t="s">
        <v>120</v>
      </c>
      <c r="C119" s="136">
        <f>VLOOKUP(A119,'[1]201312收支执行情况表'!A343:F585,6,FALSE)</f>
        <v>2083</v>
      </c>
      <c r="D119" s="136">
        <f>VLOOKUP(A119,'[1]12月支出月报'!A724:C1394,3,FALSE)</f>
        <v>2311</v>
      </c>
      <c r="E119" s="138">
        <f t="shared" si="1"/>
        <v>10.945751320211233</v>
      </c>
    </row>
    <row r="120" spans="1:5" ht="12">
      <c r="A120" s="140">
        <v>21004</v>
      </c>
      <c r="B120" s="135" t="s">
        <v>121</v>
      </c>
      <c r="C120" s="136">
        <f>VLOOKUP(A120,'[1]201312收支执行情况表'!A344:F586,6,FALSE)</f>
        <v>1742</v>
      </c>
      <c r="D120" s="136">
        <f>VLOOKUP(A120,'[1]12月支出月报'!A728:C1398,3,FALSE)</f>
        <v>1677</v>
      </c>
      <c r="E120" s="138">
        <f t="shared" si="1"/>
        <v>-3.731343283582089</v>
      </c>
    </row>
    <row r="121" spans="1:5" ht="12">
      <c r="A121" s="140">
        <v>21005</v>
      </c>
      <c r="B121" s="135" t="s">
        <v>122</v>
      </c>
      <c r="C121" s="136">
        <f>VLOOKUP(A121,'[1]201312收支执行情况表'!A345:F587,6,FALSE)</f>
        <v>13270</v>
      </c>
      <c r="D121" s="136">
        <f>VLOOKUP(A121,'[1]12月支出月报'!A740:C1410,3,FALSE)</f>
        <v>15217</v>
      </c>
      <c r="E121" s="138">
        <f t="shared" si="1"/>
        <v>14.672192916352675</v>
      </c>
    </row>
    <row r="122" spans="1:5" ht="12">
      <c r="A122" s="140">
        <v>21006</v>
      </c>
      <c r="B122" s="135" t="s">
        <v>123</v>
      </c>
      <c r="C122" s="136">
        <f>VLOOKUP(A122,'[1]201312收支执行情况表'!A346:F588,6,FALSE)</f>
        <v>0</v>
      </c>
      <c r="D122" s="136">
        <f>VLOOKUP(A122,'[1]12月支出月报'!A750:C1420,3,FALSE)</f>
        <v>21</v>
      </c>
      <c r="E122" s="138" t="e">
        <f t="shared" si="1"/>
        <v>#DIV/0!</v>
      </c>
    </row>
    <row r="123" spans="1:5" ht="12">
      <c r="A123" s="140">
        <v>21007</v>
      </c>
      <c r="B123" s="135" t="s">
        <v>50</v>
      </c>
      <c r="C123" s="136">
        <v>0</v>
      </c>
      <c r="D123" s="136">
        <f>VLOOKUP(A123,'[1]12月支出月报'!A753:C1423,3,FALSE)</f>
        <v>1132</v>
      </c>
      <c r="E123" s="138" t="e">
        <f t="shared" si="1"/>
        <v>#DIV/0!</v>
      </c>
    </row>
    <row r="124" spans="1:5" ht="12">
      <c r="A124" s="140">
        <v>21010</v>
      </c>
      <c r="B124" s="135" t="s">
        <v>124</v>
      </c>
      <c r="C124" s="136">
        <f>VLOOKUP(A124,'[1]201312收支执行情况表'!A348:F590,6,FALSE)</f>
        <v>156</v>
      </c>
      <c r="D124" s="136">
        <f>VLOOKUP(A124,'[1]12月支出月报'!A770:C1440,3,FALSE)</f>
        <v>131</v>
      </c>
      <c r="E124" s="138">
        <f t="shared" si="1"/>
        <v>-16.025641025641026</v>
      </c>
    </row>
    <row r="125" spans="1:5" ht="12">
      <c r="A125" s="140">
        <v>21099</v>
      </c>
      <c r="B125" s="135" t="s">
        <v>125</v>
      </c>
      <c r="C125" s="136">
        <f>VLOOKUP(A125,'[1]201312收支执行情况表'!A349:F591,6,FALSE)</f>
        <v>68</v>
      </c>
      <c r="D125" s="136">
        <f>VLOOKUP(A125,'[1]12月支出月报'!A780:C1450,3,FALSE)</f>
        <v>104</v>
      </c>
      <c r="E125" s="138">
        <f t="shared" si="1"/>
        <v>52.94117647058824</v>
      </c>
    </row>
    <row r="126" spans="1:5" ht="12">
      <c r="A126" s="140">
        <v>211</v>
      </c>
      <c r="B126" s="135" t="s">
        <v>126</v>
      </c>
      <c r="C126" s="136">
        <f>VLOOKUP(A126,'[1]201312收支执行情况表'!A350:F592,6,FALSE)</f>
        <v>3959</v>
      </c>
      <c r="D126" s="136">
        <f>VLOOKUP(A126,'[1]12月支出月报'!A782:C1452,3,FALSE)</f>
        <v>2169</v>
      </c>
      <c r="E126" s="138">
        <f t="shared" si="1"/>
        <v>-45.21343773680223</v>
      </c>
    </row>
    <row r="127" spans="1:5" ht="12">
      <c r="A127" s="140">
        <v>21101</v>
      </c>
      <c r="B127" s="135" t="s">
        <v>127</v>
      </c>
      <c r="C127" s="136">
        <f>VLOOKUP(A127,'[1]201312收支执行情况表'!A351:F593,6,FALSE)</f>
        <v>101</v>
      </c>
      <c r="D127" s="136">
        <f>VLOOKUP(A127,'[1]12月支出月报'!A783:C1453,3,FALSE)</f>
        <v>78</v>
      </c>
      <c r="E127" s="138">
        <f t="shared" si="1"/>
        <v>-22.772277227722775</v>
      </c>
    </row>
    <row r="128" spans="1:5" ht="12">
      <c r="A128" s="140">
        <v>21103</v>
      </c>
      <c r="B128" s="135" t="s">
        <v>128</v>
      </c>
      <c r="C128" s="136">
        <f>VLOOKUP(A128,'[1]201312收支执行情况表'!A353:F595,6,FALSE)</f>
        <v>170</v>
      </c>
      <c r="D128" s="136">
        <f>VLOOKUP(A128,'[1]12月支出月报'!A796:C1466,3,FALSE)</f>
        <v>420</v>
      </c>
      <c r="E128" s="138">
        <f t="shared" si="1"/>
        <v>147.05882352941177</v>
      </c>
    </row>
    <row r="129" spans="1:5" ht="12">
      <c r="A129" s="140">
        <v>21104</v>
      </c>
      <c r="B129" s="135" t="s">
        <v>129</v>
      </c>
      <c r="C129" s="136">
        <f>VLOOKUP(A129,'[1]201312收支执行情况表'!A354:F596,6,FALSE)</f>
        <v>1697</v>
      </c>
      <c r="D129" s="136">
        <f>VLOOKUP(A129,'[1]12月支出月报'!A805:C1475,3,FALSE)</f>
        <v>48</v>
      </c>
      <c r="E129" s="138">
        <f t="shared" si="1"/>
        <v>-97.1714790807307</v>
      </c>
    </row>
    <row r="130" spans="1:5" ht="12">
      <c r="A130" s="140">
        <v>21105</v>
      </c>
      <c r="B130" s="135" t="s">
        <v>130</v>
      </c>
      <c r="C130" s="136">
        <f>VLOOKUP(A130,'[1]201312收支执行情况表'!A355:F597,6,FALSE)</f>
        <v>1135</v>
      </c>
      <c r="D130" s="136">
        <f>VLOOKUP(A130,'[1]12月支出月报'!A812:C1482,3,FALSE)</f>
        <v>1149</v>
      </c>
      <c r="E130" s="138">
        <f t="shared" si="1"/>
        <v>1.2334801762114538</v>
      </c>
    </row>
    <row r="131" spans="1:5" ht="12">
      <c r="A131" s="140">
        <v>21106</v>
      </c>
      <c r="B131" s="135" t="s">
        <v>131</v>
      </c>
      <c r="C131" s="136">
        <f>VLOOKUP(A131,'[1]201312收支执行情况表'!A356:F598,6,FALSE)</f>
        <v>718</v>
      </c>
      <c r="D131" s="136">
        <f>VLOOKUP(A131,'[1]12月支出月报'!A818:C1488,3,FALSE)</f>
        <v>369</v>
      </c>
      <c r="E131" s="138">
        <f t="shared" si="1"/>
        <v>-48.607242339832865</v>
      </c>
    </row>
    <row r="132" spans="1:5" ht="12">
      <c r="A132" s="140">
        <v>21110</v>
      </c>
      <c r="B132" s="135" t="s">
        <v>132</v>
      </c>
      <c r="C132" s="136">
        <f>VLOOKUP(A132,'[1]201312收支执行情况表'!A360:F602,6,FALSE)</f>
        <v>138</v>
      </c>
      <c r="D132" s="136">
        <f>VLOOKUP(A132,'[1]12月支出月报'!A832:C1502,3,FALSE)</f>
        <v>82</v>
      </c>
      <c r="E132" s="138">
        <f t="shared" si="1"/>
        <v>-40.57971014492754</v>
      </c>
    </row>
    <row r="133" spans="1:5" ht="12">
      <c r="A133" s="140">
        <v>21112</v>
      </c>
      <c r="B133" s="135" t="s">
        <v>133</v>
      </c>
      <c r="C133" s="136">
        <f>VLOOKUP(A133,'[1]201312收支执行情况表'!A362:F604,6,FALSE)</f>
        <v>0</v>
      </c>
      <c r="D133" s="136">
        <f>VLOOKUP(A133,'[1]12月支出月报'!A840:C1510,3,FALSE)</f>
        <v>23</v>
      </c>
      <c r="E133" s="138" t="e">
        <f t="shared" si="1"/>
        <v>#DIV/0!</v>
      </c>
    </row>
    <row r="134" spans="1:5" ht="12">
      <c r="A134" s="140">
        <v>212</v>
      </c>
      <c r="B134" s="135" t="s">
        <v>134</v>
      </c>
      <c r="C134" s="136">
        <f>VLOOKUP(A134,'[1]201312收支执行情况表'!A366:F608,6,FALSE)</f>
        <v>8267</v>
      </c>
      <c r="D134" s="136">
        <f>VLOOKUP(A134,'[1]12月支出月报'!A862:C1532,3,FALSE)</f>
        <v>6324</v>
      </c>
      <c r="E134" s="138">
        <f t="shared" si="1"/>
        <v>-23.503084553042218</v>
      </c>
    </row>
    <row r="135" spans="1:5" ht="12">
      <c r="A135" s="140">
        <v>21201</v>
      </c>
      <c r="B135" s="135" t="s">
        <v>135</v>
      </c>
      <c r="C135" s="136">
        <f>VLOOKUP(A135,'[1]201312收支执行情况表'!A367:F609,6,FALSE)</f>
        <v>634</v>
      </c>
      <c r="D135" s="136">
        <f>VLOOKUP(A135,'[1]12月支出月报'!A863:C1533,3,FALSE)</f>
        <v>1093</v>
      </c>
      <c r="E135" s="138">
        <f aca="true" t="shared" si="2" ref="E135:E198">(D135-C135)/C135*100</f>
        <v>72.39747634069401</v>
      </c>
    </row>
    <row r="136" spans="1:5" ht="12">
      <c r="A136" s="140">
        <v>21202</v>
      </c>
      <c r="B136" s="135" t="s">
        <v>136</v>
      </c>
      <c r="C136" s="136">
        <f>VLOOKUP(A136,'[1]201312收支执行情况表'!A368:F610,6,FALSE)</f>
        <v>110</v>
      </c>
      <c r="D136" s="136">
        <f>VLOOKUP(A136,'[1]12月支出月报'!A875:C1545,3,FALSE)</f>
        <v>60</v>
      </c>
      <c r="E136" s="138">
        <f t="shared" si="2"/>
        <v>-45.45454545454545</v>
      </c>
    </row>
    <row r="137" spans="1:5" ht="12">
      <c r="A137" s="140">
        <v>21203</v>
      </c>
      <c r="B137" s="135" t="s">
        <v>137</v>
      </c>
      <c r="C137" s="136">
        <f>VLOOKUP(A137,'[1]201312收支执行情况表'!A369:F611,6,FALSE)</f>
        <v>6693</v>
      </c>
      <c r="D137" s="136">
        <f>VLOOKUP(A137,'[1]12月支出月报'!A877:C1547,3,FALSE)</f>
        <v>2495</v>
      </c>
      <c r="E137" s="138">
        <f t="shared" si="2"/>
        <v>-62.722247123860754</v>
      </c>
    </row>
    <row r="138" spans="1:5" ht="12">
      <c r="A138" s="140">
        <v>21205</v>
      </c>
      <c r="B138" s="135" t="s">
        <v>138</v>
      </c>
      <c r="C138" s="136">
        <f>VLOOKUP(A138,'[1]201312收支执行情况表'!A370:F612,6,FALSE)</f>
        <v>830</v>
      </c>
      <c r="D138" s="136">
        <f>VLOOKUP(A138,'[1]12月支出月报'!A880:C1550,3,FALSE)</f>
        <v>2676</v>
      </c>
      <c r="E138" s="138">
        <f t="shared" si="2"/>
        <v>222.40963855421688</v>
      </c>
    </row>
    <row r="139" spans="1:5" ht="12">
      <c r="A139" s="140">
        <v>213</v>
      </c>
      <c r="B139" s="135" t="s">
        <v>139</v>
      </c>
      <c r="C139" s="136">
        <f>VLOOKUP(A139,'[1]201312收支执行情况表'!A373:F615,6,FALSE)</f>
        <v>28465</v>
      </c>
      <c r="D139" s="136">
        <f>VLOOKUP(A139,'[1]12月支出月报'!A886:C1556,3,FALSE)</f>
        <v>37439</v>
      </c>
      <c r="E139" s="138">
        <f t="shared" si="2"/>
        <v>31.526435974003164</v>
      </c>
    </row>
    <row r="140" spans="1:5" ht="12">
      <c r="A140" s="140">
        <v>21301</v>
      </c>
      <c r="B140" s="135" t="s">
        <v>140</v>
      </c>
      <c r="C140" s="136">
        <f>VLOOKUP(A140,'[1]201312收支执行情况表'!A374:F616,6,FALSE)</f>
        <v>10593</v>
      </c>
      <c r="D140" s="136">
        <f>VLOOKUP(A140,'[1]12月支出月报'!A887:C1557,3,FALSE)</f>
        <v>13603</v>
      </c>
      <c r="E140" s="138">
        <f t="shared" si="2"/>
        <v>28.414991031813464</v>
      </c>
    </row>
    <row r="141" spans="1:5" ht="12">
      <c r="A141" s="140">
        <v>21302</v>
      </c>
      <c r="B141" s="135" t="s">
        <v>141</v>
      </c>
      <c r="C141" s="136">
        <f>VLOOKUP(A141,'[1]201312收支执行情况表'!A375:F617,6,FALSE)</f>
        <v>4047</v>
      </c>
      <c r="D141" s="136">
        <f>VLOOKUP(A141,'[1]12月支出月报'!A916:C1586,3,FALSE)</f>
        <v>3725</v>
      </c>
      <c r="E141" s="138">
        <f t="shared" si="2"/>
        <v>-7.956510995799358</v>
      </c>
    </row>
    <row r="142" spans="1:5" ht="12">
      <c r="A142" s="140">
        <v>21303</v>
      </c>
      <c r="B142" s="135" t="s">
        <v>142</v>
      </c>
      <c r="C142" s="136">
        <f>VLOOKUP(A142,'[1]201312收支执行情况表'!A376:F618,6,FALSE)</f>
        <v>9285</v>
      </c>
      <c r="D142" s="136">
        <f>VLOOKUP(A142,'[1]12月支出月报'!A945:C1615,3,FALSE)</f>
        <v>10421</v>
      </c>
      <c r="E142" s="138">
        <f t="shared" si="2"/>
        <v>12.234787291330102</v>
      </c>
    </row>
    <row r="143" spans="1:5" ht="12">
      <c r="A143" s="140">
        <v>21305</v>
      </c>
      <c r="B143" s="135" t="s">
        <v>143</v>
      </c>
      <c r="C143" s="136">
        <f>VLOOKUP(A143,'[1]201312收支执行情况表'!A378:F620,6,FALSE)</f>
        <v>48</v>
      </c>
      <c r="D143" s="136">
        <f>VLOOKUP(A143,'[1]12月支出月报'!A983:C1653,3,FALSE)</f>
        <v>3919</v>
      </c>
      <c r="E143" s="138">
        <f t="shared" si="2"/>
        <v>8064.583333333333</v>
      </c>
    </row>
    <row r="144" spans="1:5" ht="12">
      <c r="A144" s="140">
        <v>21306</v>
      </c>
      <c r="B144" s="135" t="s">
        <v>144</v>
      </c>
      <c r="C144" s="136">
        <f>VLOOKUP(A144,'[1]201312收支执行情况表'!A379:F621,6,FALSE)</f>
        <v>532</v>
      </c>
      <c r="D144" s="136">
        <f>VLOOKUP(A144,'[1]12月支出月报'!A994:C1664,3,FALSE)</f>
        <v>992</v>
      </c>
      <c r="E144" s="138">
        <f t="shared" si="2"/>
        <v>86.46616541353383</v>
      </c>
    </row>
    <row r="145" spans="1:5" ht="12">
      <c r="A145" s="140">
        <v>21307</v>
      </c>
      <c r="B145" s="135" t="s">
        <v>145</v>
      </c>
      <c r="C145" s="136">
        <f>VLOOKUP(A145,'[1]201312收支执行情况表'!A380:F622,6,FALSE)</f>
        <v>3355</v>
      </c>
      <c r="D145" s="136">
        <f>VLOOKUP(A145,'[1]12月支出月报'!A1000:C1670,3,FALSE)</f>
        <v>4539</v>
      </c>
      <c r="E145" s="138">
        <f t="shared" si="2"/>
        <v>35.29061102831595</v>
      </c>
    </row>
    <row r="146" spans="1:5" ht="12">
      <c r="A146" s="140">
        <v>21308</v>
      </c>
      <c r="B146" s="135" t="s">
        <v>146</v>
      </c>
      <c r="C146" s="136" t="e">
        <f>VLOOKUP(A146,'[1]201312收支执行情况表'!A381:F623,6,FALSE)</f>
        <v>#N/A</v>
      </c>
      <c r="D146" s="136">
        <f>VLOOKUP(A146,'[1]12月支出月报'!A1007:C1677,3,FALSE)</f>
        <v>110</v>
      </c>
      <c r="E146" s="138" t="e">
        <f t="shared" si="2"/>
        <v>#N/A</v>
      </c>
    </row>
    <row r="147" spans="1:5" ht="12">
      <c r="A147" s="140">
        <v>21399</v>
      </c>
      <c r="B147" s="135" t="s">
        <v>147</v>
      </c>
      <c r="C147" s="136">
        <f>VLOOKUP(A147,'[1]201312收支执行情况表'!A382:F624,6,FALSE)</f>
        <v>605</v>
      </c>
      <c r="D147" s="136">
        <f>VLOOKUP(A147,'[1]12月支出月报'!A1011:C1681,3,FALSE)</f>
        <v>130</v>
      </c>
      <c r="E147" s="138">
        <f t="shared" si="2"/>
        <v>-78.51239669421489</v>
      </c>
    </row>
    <row r="148" spans="1:5" ht="12">
      <c r="A148" s="140">
        <v>214</v>
      </c>
      <c r="B148" s="135" t="s">
        <v>148</v>
      </c>
      <c r="C148" s="136">
        <f>VLOOKUP(A148,'[1]201312收支执行情况表'!A383:F625,6,FALSE)</f>
        <v>11713</v>
      </c>
      <c r="D148" s="136">
        <f>VLOOKUP(A148,'[1]12月支出月报'!A1014:C1684,3,FALSE)</f>
        <v>10870</v>
      </c>
      <c r="E148" s="138">
        <f t="shared" si="2"/>
        <v>-7.197131392469905</v>
      </c>
    </row>
    <row r="149" spans="1:5" ht="12">
      <c r="A149" s="140">
        <v>21401</v>
      </c>
      <c r="B149" s="135" t="s">
        <v>149</v>
      </c>
      <c r="C149" s="136">
        <f>VLOOKUP(A149,'[1]201312收支执行情况表'!A384:F626,6,FALSE)</f>
        <v>2738</v>
      </c>
      <c r="D149" s="136">
        <f>VLOOKUP(A149,'[1]12月支出月报'!A1015:C1685,3,FALSE)</f>
        <v>3995</v>
      </c>
      <c r="E149" s="138">
        <f t="shared" si="2"/>
        <v>45.909422936449964</v>
      </c>
    </row>
    <row r="150" spans="1:5" ht="12">
      <c r="A150" s="140">
        <v>21404</v>
      </c>
      <c r="B150" s="135" t="s">
        <v>150</v>
      </c>
      <c r="C150" s="136">
        <f>VLOOKUP(A150,'[1]201312收支执行情况表'!A387:F629,6,FALSE)</f>
        <v>672</v>
      </c>
      <c r="D150" s="136">
        <f>VLOOKUP(A150,'[1]12月支出月报'!A1065:C1735,3,FALSE)</f>
        <v>406</v>
      </c>
      <c r="E150" s="138">
        <f t="shared" si="2"/>
        <v>-39.58333333333333</v>
      </c>
    </row>
    <row r="151" spans="1:5" ht="12">
      <c r="A151" s="140">
        <v>21406</v>
      </c>
      <c r="B151" s="135" t="s">
        <v>151</v>
      </c>
      <c r="C151" s="136">
        <f>VLOOKUP(A151,'[1]201312收支执行情况表'!A389:F631,6,FALSE)</f>
        <v>8303</v>
      </c>
      <c r="D151" s="136">
        <f>VLOOKUP(A151,'[1]12月支出月报'!A1077:C1747,3,FALSE)</f>
        <v>6469</v>
      </c>
      <c r="E151" s="138">
        <f t="shared" si="2"/>
        <v>-22.08840178248826</v>
      </c>
    </row>
    <row r="152" spans="1:5" ht="12">
      <c r="A152" s="140">
        <v>215</v>
      </c>
      <c r="B152" s="135" t="s">
        <v>152</v>
      </c>
      <c r="C152" s="136">
        <f>VLOOKUP(A152,'[1]201312收支执行情况表'!A391:F633,6,FALSE)</f>
        <v>1230</v>
      </c>
      <c r="D152" s="136">
        <f>VLOOKUP(A152,'[1]12月支出月报'!A1085:C1755,3,FALSE)</f>
        <v>2227</v>
      </c>
      <c r="E152" s="138">
        <f t="shared" si="2"/>
        <v>81.0569105691057</v>
      </c>
    </row>
    <row r="153" spans="1:5" ht="12">
      <c r="A153" s="140">
        <v>21502</v>
      </c>
      <c r="B153" s="135" t="s">
        <v>153</v>
      </c>
      <c r="C153" s="136">
        <f>VLOOKUP(A153,'[1]201312收支执行情况表'!A393:F635,6,FALSE)</f>
        <v>0</v>
      </c>
      <c r="D153" s="136">
        <f>VLOOKUP(A153,'[1]12月支出月报'!A1096:C1766,3,FALSE)</f>
        <v>300</v>
      </c>
      <c r="E153" s="138" t="e">
        <f t="shared" si="2"/>
        <v>#DIV/0!</v>
      </c>
    </row>
    <row r="154" spans="1:5" ht="12">
      <c r="A154" s="140">
        <v>21504</v>
      </c>
      <c r="B154" s="135" t="s">
        <v>154</v>
      </c>
      <c r="C154" s="136">
        <v>57</v>
      </c>
      <c r="D154" s="136">
        <v>0</v>
      </c>
      <c r="E154" s="138">
        <f t="shared" si="2"/>
        <v>-100</v>
      </c>
    </row>
    <row r="155" spans="1:5" ht="12">
      <c r="A155" s="140">
        <v>21503</v>
      </c>
      <c r="B155" s="135" t="s">
        <v>155</v>
      </c>
      <c r="C155" s="136">
        <f>VLOOKUP(A155,'[1]201312收支执行情况表'!A394:F636,6,FALSE)</f>
        <v>0</v>
      </c>
      <c r="D155" s="136">
        <f>VLOOKUP(A155,'[1]12月支出月报'!A1112:C1782,3,FALSE)</f>
        <v>0</v>
      </c>
      <c r="E155" s="138" t="e">
        <f t="shared" si="2"/>
        <v>#DIV/0!</v>
      </c>
    </row>
    <row r="156" spans="1:5" ht="12">
      <c r="A156" s="140">
        <v>21505</v>
      </c>
      <c r="B156" s="135" t="s">
        <v>156</v>
      </c>
      <c r="C156" s="136">
        <f>VLOOKUP(A156,'[1]201312收支执行情况表'!A395:F637,6,FALSE)</f>
        <v>519</v>
      </c>
      <c r="D156" s="136">
        <f>VLOOKUP(A156,'[1]12月支出月报'!A1117:C1787,3,FALSE)</f>
        <v>660</v>
      </c>
      <c r="E156" s="138">
        <f t="shared" si="2"/>
        <v>27.167630057803464</v>
      </c>
    </row>
    <row r="157" spans="1:5" ht="12">
      <c r="A157" s="140">
        <v>21506</v>
      </c>
      <c r="B157" s="135" t="s">
        <v>157</v>
      </c>
      <c r="C157" s="136">
        <f>VLOOKUP(A157,'[1]201312收支执行情况表'!A396:F638,6,FALSE)</f>
        <v>139</v>
      </c>
      <c r="D157" s="136">
        <f>VLOOKUP(A157,'[1]12月支出月报'!A1132:C1802,3,FALSE)</f>
        <v>164</v>
      </c>
      <c r="E157" s="138">
        <f t="shared" si="2"/>
        <v>17.985611510791365</v>
      </c>
    </row>
    <row r="158" spans="1:5" ht="12">
      <c r="A158" s="140">
        <v>21508</v>
      </c>
      <c r="B158" s="135" t="s">
        <v>158</v>
      </c>
      <c r="C158" s="136">
        <f>VLOOKUP(A158,'[1]201312收支执行情况表'!A398:F640,6,FALSE)</f>
        <v>155</v>
      </c>
      <c r="D158" s="136">
        <f>VLOOKUP(A158,'[1]12月支出月报'!A1148:C1818,3,FALSE)</f>
        <v>304</v>
      </c>
      <c r="E158" s="138">
        <f t="shared" si="2"/>
        <v>96.12903225806451</v>
      </c>
    </row>
    <row r="159" spans="1:5" ht="12">
      <c r="A159" s="140">
        <v>21599</v>
      </c>
      <c r="B159" s="135" t="s">
        <v>159</v>
      </c>
      <c r="C159" s="136">
        <f>VLOOKUP(A159,'[1]201312收支执行情况表'!A399:F641,6,FALSE)</f>
        <v>360</v>
      </c>
      <c r="D159" s="136">
        <f>VLOOKUP(A159,'[1]12月支出月报'!A1155:C1825,3,FALSE)</f>
        <v>799</v>
      </c>
      <c r="E159" s="138">
        <f t="shared" si="2"/>
        <v>121.94444444444446</v>
      </c>
    </row>
    <row r="160" spans="1:5" ht="12">
      <c r="A160" s="140">
        <v>216</v>
      </c>
      <c r="B160" s="135" t="s">
        <v>160</v>
      </c>
      <c r="C160" s="136">
        <f>VLOOKUP(A160,'[1]201312收支执行情况表'!A400:F642,6,FALSE)</f>
        <v>436</v>
      </c>
      <c r="D160" s="136">
        <f>VLOOKUP(A160,'[1]12月支出月报'!A1162:C1832,3,FALSE)</f>
        <v>954</v>
      </c>
      <c r="E160" s="138">
        <f t="shared" si="2"/>
        <v>118.80733944954129</v>
      </c>
    </row>
    <row r="161" spans="1:5" ht="12">
      <c r="A161" s="140">
        <v>21602</v>
      </c>
      <c r="B161" s="135" t="s">
        <v>161</v>
      </c>
      <c r="C161" s="136">
        <f>VLOOKUP(A161,'[1]201312收支执行情况表'!A401:F643,6,FALSE)</f>
        <v>229</v>
      </c>
      <c r="D161" s="136">
        <f>VLOOKUP(A161,'[1]12月支出月报'!A1163:C1833,3,FALSE)</f>
        <v>265</v>
      </c>
      <c r="E161" s="138">
        <f t="shared" si="2"/>
        <v>15.72052401746725</v>
      </c>
    </row>
    <row r="162" spans="1:5" ht="12">
      <c r="A162" s="140">
        <v>21605</v>
      </c>
      <c r="B162" s="135" t="s">
        <v>162</v>
      </c>
      <c r="C162" s="136">
        <f>VLOOKUP(A162,'[1]201312收支执行情况表'!A402:F644,6,FALSE)</f>
        <v>191</v>
      </c>
      <c r="D162" s="136">
        <f>VLOOKUP(A162,'[1]12月支出月报'!A1173:C1843,3,FALSE)</f>
        <v>403</v>
      </c>
      <c r="E162" s="138">
        <f t="shared" si="2"/>
        <v>110.99476439790577</v>
      </c>
    </row>
    <row r="163" spans="1:5" ht="12">
      <c r="A163" s="140">
        <v>21606</v>
      </c>
      <c r="B163" s="135" t="s">
        <v>163</v>
      </c>
      <c r="C163" s="136">
        <f>VLOOKUP(A163,'[1]201312收支执行情况表'!A403:F645,6,FALSE)</f>
        <v>16</v>
      </c>
      <c r="D163" s="136">
        <f>VLOOKUP(A163,'[1]12月支出月报'!A1180:C1850,3,FALSE)</f>
        <v>18</v>
      </c>
      <c r="E163" s="138">
        <f t="shared" si="2"/>
        <v>12.5</v>
      </c>
    </row>
    <row r="164" spans="1:5" ht="12">
      <c r="A164" s="140">
        <v>21699</v>
      </c>
      <c r="B164" s="135" t="s">
        <v>164</v>
      </c>
      <c r="C164" s="136">
        <f>VLOOKUP(A164,'[1]201312收支执行情况表'!A404:F646,6,FALSE)</f>
        <v>0</v>
      </c>
      <c r="D164" s="136">
        <f>VLOOKUP(A164,'[1]12月支出月报'!A1186:C1856,3,FALSE)</f>
        <v>268</v>
      </c>
      <c r="E164" s="138" t="e">
        <f t="shared" si="2"/>
        <v>#DIV/0!</v>
      </c>
    </row>
    <row r="165" spans="1:5" ht="12">
      <c r="A165" s="140">
        <v>217</v>
      </c>
      <c r="B165" s="135" t="s">
        <v>165</v>
      </c>
      <c r="C165" s="136">
        <f>VLOOKUP(A165,'[1]201312收支执行情况表'!A407:F647,6,FALSE)</f>
        <v>146</v>
      </c>
      <c r="D165" s="136">
        <f>VLOOKUP(A165,'[1]12月支出月报'!A1189:C1859,3,FALSE)</f>
        <v>0</v>
      </c>
      <c r="E165" s="138">
        <f t="shared" si="2"/>
        <v>-100</v>
      </c>
    </row>
    <row r="166" spans="1:5" ht="12">
      <c r="A166" s="140">
        <v>21701</v>
      </c>
      <c r="B166" s="135" t="s">
        <v>166</v>
      </c>
      <c r="C166" s="136">
        <f>VLOOKUP(A166,'[1]201312收支执行情况表'!A408:F648,6,FALSE)</f>
        <v>22</v>
      </c>
      <c r="D166" s="136">
        <f>VLOOKUP(A166,'[1]12月支出月报'!A1190:C1860,3,FALSE)</f>
        <v>0</v>
      </c>
      <c r="E166" s="138">
        <f t="shared" si="2"/>
        <v>-100</v>
      </c>
    </row>
    <row r="167" spans="1:5" ht="12">
      <c r="A167" s="140">
        <v>21799</v>
      </c>
      <c r="B167" s="135" t="s">
        <v>167</v>
      </c>
      <c r="C167" s="136">
        <f>VLOOKUP(A167,'[1]201312收支执行情况表'!A412:F652,6,FALSE)</f>
        <v>124</v>
      </c>
      <c r="D167" s="136">
        <f>VLOOKUP(A167,'[1]12月支出月报'!A1216:C1886,3,FALSE)</f>
        <v>0</v>
      </c>
      <c r="E167" s="138">
        <f t="shared" si="2"/>
        <v>-100</v>
      </c>
    </row>
    <row r="168" spans="1:5" ht="12">
      <c r="A168" s="140">
        <v>220</v>
      </c>
      <c r="B168" s="135" t="s">
        <v>168</v>
      </c>
      <c r="C168" s="136">
        <f>VLOOKUP(A168,'[1]201312收支执行情况表'!A414:F663,6,FALSE)</f>
        <v>2445</v>
      </c>
      <c r="D168" s="136">
        <f>VLOOKUP(A168,'[1]12月支出月报'!A1228:C1898,3,FALSE)</f>
        <v>7176</v>
      </c>
      <c r="E168" s="138">
        <f t="shared" si="2"/>
        <v>193.49693251533742</v>
      </c>
    </row>
    <row r="169" spans="1:5" ht="12">
      <c r="A169" s="140">
        <v>22001</v>
      </c>
      <c r="B169" s="135" t="s">
        <v>169</v>
      </c>
      <c r="C169" s="136">
        <f>VLOOKUP(A169,'[1]201312收支执行情况表'!A415:F664,6,FALSE)</f>
        <v>2363</v>
      </c>
      <c r="D169" s="136">
        <f>VLOOKUP(A169,'[1]12月支出月报'!A1229:C1899,3,FALSE)</f>
        <v>7115</v>
      </c>
      <c r="E169" s="138">
        <f t="shared" si="2"/>
        <v>201.10029623360134</v>
      </c>
    </row>
    <row r="170" spans="1:5" ht="12">
      <c r="A170" s="140">
        <v>22004</v>
      </c>
      <c r="B170" s="135" t="s">
        <v>170</v>
      </c>
      <c r="C170" s="136">
        <f>VLOOKUP(A170,'[1]201312收支执行情况表'!A418:F667,6,FALSE)</f>
        <v>47</v>
      </c>
      <c r="D170" s="136">
        <f>VLOOKUP(A170,'[1]12月支出月报'!A1279:C1949,3,FALSE)</f>
        <v>35</v>
      </c>
      <c r="E170" s="138">
        <f t="shared" si="2"/>
        <v>-25.53191489361702</v>
      </c>
    </row>
    <row r="171" spans="1:5" ht="12">
      <c r="A171" s="140">
        <v>22005</v>
      </c>
      <c r="B171" s="135" t="s">
        <v>171</v>
      </c>
      <c r="C171" s="136">
        <f>VLOOKUP(A171,'[1]201312收支执行情况表'!A419:F668,6,FALSE)</f>
        <v>35</v>
      </c>
      <c r="D171" s="136">
        <f>VLOOKUP(A171,'[1]12月支出月报'!A1292:C1962,3,FALSE)</f>
        <v>26</v>
      </c>
      <c r="E171" s="138">
        <f t="shared" si="2"/>
        <v>-25.71428571428571</v>
      </c>
    </row>
    <row r="172" spans="1:5" ht="12">
      <c r="A172" s="140">
        <v>221</v>
      </c>
      <c r="B172" s="135" t="s">
        <v>172</v>
      </c>
      <c r="C172" s="136">
        <f>VLOOKUP(A172,'[1]201312收支执行情况表'!A420:F670,6,FALSE)</f>
        <v>6951</v>
      </c>
      <c r="D172" s="136">
        <f>VLOOKUP(A172,'[1]12月支出月报'!A1309:C1979,3,FALSE)</f>
        <v>13791</v>
      </c>
      <c r="E172" s="138">
        <f t="shared" si="2"/>
        <v>98.40310746655157</v>
      </c>
    </row>
    <row r="173" spans="1:5" ht="12">
      <c r="A173" s="140">
        <v>22101</v>
      </c>
      <c r="B173" s="135" t="s">
        <v>173</v>
      </c>
      <c r="C173" s="136">
        <f>VLOOKUP(A173,'[1]201312收支执行情况表'!A421:F671,6,FALSE)</f>
        <v>3438</v>
      </c>
      <c r="D173" s="136">
        <f>VLOOKUP(A173,'[1]12月支出月报'!A1310:C1980,3,FALSE)</f>
        <v>9428</v>
      </c>
      <c r="E173" s="138">
        <f t="shared" si="2"/>
        <v>174.22920302501456</v>
      </c>
    </row>
    <row r="174" spans="1:5" ht="12">
      <c r="A174" s="140">
        <v>22102</v>
      </c>
      <c r="B174" s="135" t="s">
        <v>174</v>
      </c>
      <c r="C174" s="136">
        <f>VLOOKUP(A174,'[1]201312收支执行情况表'!A422:F672,6,FALSE)</f>
        <v>3513</v>
      </c>
      <c r="D174" s="136">
        <f>VLOOKUP(A174,'[1]12月支出月报'!A1319:C1989,3,FALSE)</f>
        <v>4363</v>
      </c>
      <c r="E174" s="138">
        <f t="shared" si="2"/>
        <v>24.195844007970397</v>
      </c>
    </row>
    <row r="175" spans="1:5" ht="12">
      <c r="A175" s="140">
        <v>222</v>
      </c>
      <c r="B175" s="135" t="s">
        <v>175</v>
      </c>
      <c r="C175" s="136">
        <f>VLOOKUP(A175,'[1]201312收支执行情况表'!A424:F674,6,FALSE)</f>
        <v>223</v>
      </c>
      <c r="D175" s="136">
        <f>VLOOKUP(A175,'[1]12月支出月报'!A1326:C1996,3,FALSE)</f>
        <v>716</v>
      </c>
      <c r="E175" s="138">
        <f t="shared" si="2"/>
        <v>221.0762331838565</v>
      </c>
    </row>
    <row r="176" spans="1:5" ht="12">
      <c r="A176" s="140">
        <v>22201</v>
      </c>
      <c r="B176" s="135" t="s">
        <v>176</v>
      </c>
      <c r="C176" s="136">
        <f>VLOOKUP(A176,'[1]201312收支执行情况表'!A425:F675,6,FALSE)</f>
        <v>223</v>
      </c>
      <c r="D176" s="136">
        <f>VLOOKUP(A176,'[1]12月支出月报'!A1327:C1997,3,FALSE)</f>
        <v>245</v>
      </c>
      <c r="E176" s="138">
        <f t="shared" si="2"/>
        <v>9.865470852017937</v>
      </c>
    </row>
    <row r="177" spans="1:5" ht="12">
      <c r="A177" s="140">
        <v>22205</v>
      </c>
      <c r="B177" s="135" t="s">
        <v>177</v>
      </c>
      <c r="C177" s="136">
        <v>0</v>
      </c>
      <c r="D177" s="136">
        <f>VLOOKUP(A177,'[1]12月支出月报'!A1368:C2038,3,FALSE)</f>
        <v>471</v>
      </c>
      <c r="E177" s="138" t="e">
        <f t="shared" si="2"/>
        <v>#DIV/0!</v>
      </c>
    </row>
    <row r="178" spans="1:5" ht="12">
      <c r="A178" s="140"/>
      <c r="B178" s="135" t="s">
        <v>178</v>
      </c>
      <c r="C178" s="136">
        <v>199</v>
      </c>
      <c r="D178" s="136">
        <f>'[1]12月支出月报'!C1380</f>
        <v>22</v>
      </c>
      <c r="E178" s="138">
        <f t="shared" si="2"/>
        <v>-88.94472361809045</v>
      </c>
    </row>
    <row r="179" spans="1:5" ht="12">
      <c r="A179" s="140">
        <v>22813</v>
      </c>
      <c r="B179" s="135" t="s">
        <v>179</v>
      </c>
      <c r="C179" s="136">
        <v>199</v>
      </c>
      <c r="D179" s="136">
        <f>VLOOKUP(A179,'[1]12月支出月报'!A1393:C2063,3,FALSE)</f>
        <v>22</v>
      </c>
      <c r="E179" s="138">
        <f t="shared" si="2"/>
        <v>-88.94472361809045</v>
      </c>
    </row>
    <row r="180" spans="1:5" ht="12">
      <c r="A180" s="140">
        <v>229</v>
      </c>
      <c r="B180" s="135" t="s">
        <v>180</v>
      </c>
      <c r="C180" s="136">
        <f>VLOOKUP(A180,'[1]201312收支执行情况表'!A436:F686,6,FALSE)</f>
        <v>64</v>
      </c>
      <c r="D180" s="136">
        <f>VLOOKUP(A180,'[1]12月支出月报'!A1394:C2064,3,FALSE)</f>
        <v>498</v>
      </c>
      <c r="E180" s="138">
        <f t="shared" si="2"/>
        <v>678.125</v>
      </c>
    </row>
    <row r="181" spans="1:5" ht="12">
      <c r="A181" s="140">
        <v>22999</v>
      </c>
      <c r="B181" s="135" t="s">
        <v>181</v>
      </c>
      <c r="C181" s="136">
        <f>VLOOKUP(A181,'[1]201312收支执行情况表'!A437:F687,6,FALSE)</f>
        <v>64</v>
      </c>
      <c r="D181" s="136">
        <f>VLOOKUP(A181,'[1]12月支出月报'!A1395:C2065,3,FALSE)</f>
        <v>498</v>
      </c>
      <c r="E181" s="138">
        <f t="shared" si="2"/>
        <v>678.125</v>
      </c>
    </row>
    <row r="182" spans="1:5" ht="12">
      <c r="A182" s="140"/>
      <c r="B182" s="141"/>
      <c r="C182" s="136" t="e">
        <f>VLOOKUP(A182,'[1]201312收支执行情况表'!A438:F688,6,FALSE)</f>
        <v>#N/A</v>
      </c>
      <c r="D182" s="136" t="e">
        <f>VLOOKUP(A182,'[1]12月支出月报'!A1397:C2067,3,FALSE)</f>
        <v>#N/A</v>
      </c>
      <c r="E182" s="138" t="e">
        <f t="shared" si="2"/>
        <v>#N/A</v>
      </c>
    </row>
    <row r="183" spans="1:5" ht="12">
      <c r="A183" s="140"/>
      <c r="B183" s="135" t="s">
        <v>182</v>
      </c>
      <c r="C183" s="136">
        <f>'[1]201312收支执行情况表'!F461</f>
        <v>29915</v>
      </c>
      <c r="D183" s="136">
        <f>'[1]12月支出月报'!C1398</f>
        <v>22870</v>
      </c>
      <c r="E183" s="138">
        <f t="shared" si="2"/>
        <v>-23.550058499080727</v>
      </c>
    </row>
    <row r="184" spans="1:5" ht="12">
      <c r="A184" s="140">
        <v>207</v>
      </c>
      <c r="B184" s="135" t="s">
        <v>91</v>
      </c>
      <c r="C184" s="136">
        <f>VLOOKUP(A184,'[1]201312收支执行情况表'!A450:F706,6,FALSE)</f>
        <v>105</v>
      </c>
      <c r="D184" s="136">
        <f>VLOOKUP(A184,'[1]12月支出月报'!A1415:C2085,3,FALSE)</f>
        <v>730</v>
      </c>
      <c r="E184" s="138">
        <f t="shared" si="2"/>
        <v>595.2380952380953</v>
      </c>
    </row>
    <row r="185" spans="1:5" ht="12">
      <c r="A185" s="140">
        <v>20706</v>
      </c>
      <c r="B185" s="141" t="s">
        <v>183</v>
      </c>
      <c r="C185" s="136">
        <f>VLOOKUP(A185,'[1]201312收支执行情况表'!A449:F707,6,FALSE)</f>
        <v>105</v>
      </c>
      <c r="D185" s="136">
        <f>VLOOKUP(A185,'[1]12月支出月报'!A1416:C2086,3,FALSE)</f>
        <v>730</v>
      </c>
      <c r="E185" s="138">
        <f t="shared" si="2"/>
        <v>595.2380952380953</v>
      </c>
    </row>
    <row r="186" spans="1:5" ht="12">
      <c r="A186" s="140">
        <v>2070601</v>
      </c>
      <c r="B186" s="141" t="s">
        <v>184</v>
      </c>
      <c r="C186" s="136">
        <f>VLOOKUP(A186,'[1]201312收支执行情况表'!A450:F708,6,FALSE)</f>
        <v>0</v>
      </c>
      <c r="D186" s="136">
        <f>VLOOKUP(A186,'[1]12月支出月报'!A1417:C2087,3,FALSE)</f>
        <v>170</v>
      </c>
      <c r="E186" s="138" t="e">
        <f t="shared" si="2"/>
        <v>#DIV/0!</v>
      </c>
    </row>
    <row r="187" spans="1:5" ht="12">
      <c r="A187" s="140">
        <v>2070604</v>
      </c>
      <c r="B187" s="141" t="s">
        <v>185</v>
      </c>
      <c r="C187" s="136">
        <f>VLOOKUP(A187,'[1]201312收支执行情况表'!A453:F711,6,FALSE)</f>
        <v>105</v>
      </c>
      <c r="D187" s="136">
        <f>VLOOKUP(A187,'[1]12月支出月报'!A1420:C2090,3,FALSE)</f>
        <v>500</v>
      </c>
      <c r="E187" s="138">
        <f t="shared" si="2"/>
        <v>376.1904761904762</v>
      </c>
    </row>
    <row r="188" spans="1:5" ht="12">
      <c r="A188" s="140">
        <v>2070699</v>
      </c>
      <c r="B188" s="141" t="s">
        <v>186</v>
      </c>
      <c r="C188" s="136">
        <f>VLOOKUP(A188,'[1]201312收支执行情况表'!A455:F713,6,FALSE)</f>
        <v>0</v>
      </c>
      <c r="D188" s="136">
        <f>VLOOKUP(A188,'[1]12月支出月报'!A1422:C2092,3,FALSE)</f>
        <v>60</v>
      </c>
      <c r="E188" s="138" t="e">
        <f t="shared" si="2"/>
        <v>#DIV/0!</v>
      </c>
    </row>
    <row r="189" spans="1:5" ht="12">
      <c r="A189" s="140">
        <v>208</v>
      </c>
      <c r="B189" s="135" t="s">
        <v>98</v>
      </c>
      <c r="C189" s="136">
        <f>VLOOKUP(A189,'[1]201312收支执行情况表'!A461:F719,6,FALSE)</f>
        <v>176</v>
      </c>
      <c r="D189" s="136">
        <f>VLOOKUP(A189,'[1]12月支出月报'!A1428:C2098,3,FALSE)</f>
        <v>571</v>
      </c>
      <c r="E189" s="138">
        <f t="shared" si="2"/>
        <v>224.43181818181816</v>
      </c>
    </row>
    <row r="190" spans="1:5" ht="12">
      <c r="A190" s="140">
        <v>20822</v>
      </c>
      <c r="B190" s="141" t="s">
        <v>187</v>
      </c>
      <c r="C190" s="136">
        <f>VLOOKUP(A190,'[1]201312收支执行情况表'!A462:F720,6,FALSE)</f>
        <v>137</v>
      </c>
      <c r="D190" s="136">
        <f>VLOOKUP(A190,'[1]12月支出月报'!A1429:C2099,3,FALSE)</f>
        <v>420</v>
      </c>
      <c r="E190" s="138">
        <f t="shared" si="2"/>
        <v>206.5693430656934</v>
      </c>
    </row>
    <row r="191" spans="1:5" ht="12">
      <c r="A191" s="140">
        <v>2082201</v>
      </c>
      <c r="B191" s="141" t="s">
        <v>188</v>
      </c>
      <c r="C191" s="136">
        <f>VLOOKUP(A191,'[1]201312收支执行情况表'!A463:F721,6,FALSE)</f>
        <v>111</v>
      </c>
      <c r="D191" s="136">
        <f>VLOOKUP(A191,'[1]12月支出月报'!A1430:C2100,3,FALSE)</f>
        <v>92</v>
      </c>
      <c r="E191" s="138">
        <f t="shared" si="2"/>
        <v>-17.117117117117118</v>
      </c>
    </row>
    <row r="192" spans="1:5" ht="12">
      <c r="A192" s="140">
        <v>2082202</v>
      </c>
      <c r="B192" s="141" t="s">
        <v>189</v>
      </c>
      <c r="C192" s="136">
        <f>VLOOKUP(A192,'[1]201312收支执行情况表'!A464:F722,6,FALSE)</f>
        <v>26</v>
      </c>
      <c r="D192" s="136">
        <f>VLOOKUP(A192,'[1]12月支出月报'!A1431:C2101,3,FALSE)</f>
        <v>328</v>
      </c>
      <c r="E192" s="138">
        <f t="shared" si="2"/>
        <v>1161.5384615384614</v>
      </c>
    </row>
    <row r="193" spans="1:5" ht="12">
      <c r="A193" s="140">
        <v>20860</v>
      </c>
      <c r="B193" s="141" t="s">
        <v>190</v>
      </c>
      <c r="C193" s="136">
        <f>VLOOKUP(A193,'[1]201312收支执行情况表'!A470:F728,6,FALSE)</f>
        <v>39</v>
      </c>
      <c r="D193" s="136">
        <f>VLOOKUP(A193,'[1]12月支出月报'!A1437:C2107,3,FALSE)</f>
        <v>151</v>
      </c>
      <c r="E193" s="138">
        <f t="shared" si="2"/>
        <v>287.1794871794872</v>
      </c>
    </row>
    <row r="194" spans="1:5" ht="12">
      <c r="A194" s="140">
        <v>2086001</v>
      </c>
      <c r="B194" s="141" t="s">
        <v>191</v>
      </c>
      <c r="C194" s="136">
        <f>VLOOKUP(A194,'[1]201312收支执行情况表'!A471:F729,6,FALSE)</f>
        <v>9</v>
      </c>
      <c r="D194" s="136">
        <f>VLOOKUP(A194,'[1]12月支出月报'!A1438:C2108,3,FALSE)</f>
        <v>92</v>
      </c>
      <c r="E194" s="138">
        <f t="shared" si="2"/>
        <v>922.2222222222222</v>
      </c>
    </row>
    <row r="195" spans="1:5" ht="12">
      <c r="A195" s="140">
        <v>2086003</v>
      </c>
      <c r="B195" s="141" t="s">
        <v>192</v>
      </c>
      <c r="C195" s="136">
        <f>VLOOKUP(A195,'[1]201312收支执行情况表'!A473:F731,6,FALSE)</f>
        <v>0</v>
      </c>
      <c r="D195" s="136">
        <f>VLOOKUP(A195,'[1]12月支出月报'!A1440:C2110,3,FALSE)</f>
        <v>24</v>
      </c>
      <c r="E195" s="138" t="e">
        <f t="shared" si="2"/>
        <v>#DIV/0!</v>
      </c>
    </row>
    <row r="196" spans="1:5" ht="12">
      <c r="A196" s="140">
        <v>2086099</v>
      </c>
      <c r="B196" s="141" t="s">
        <v>193</v>
      </c>
      <c r="C196" s="136">
        <f>VLOOKUP(A196,'[1]201312收支执行情况表'!A475:F733,6,FALSE)</f>
        <v>30</v>
      </c>
      <c r="D196" s="136">
        <f>VLOOKUP(A196,'[1]12月支出月报'!A1442:C2112,3,FALSE)</f>
        <v>35</v>
      </c>
      <c r="E196" s="138">
        <f t="shared" si="2"/>
        <v>16.666666666666664</v>
      </c>
    </row>
    <row r="197" spans="1:5" ht="12">
      <c r="A197" s="140">
        <v>212</v>
      </c>
      <c r="B197" s="135" t="s">
        <v>134</v>
      </c>
      <c r="C197" s="136">
        <f>VLOOKUP(A197,'[1]201312收支执行情况表'!A487:F745,6,FALSE)</f>
        <v>26008</v>
      </c>
      <c r="D197" s="136">
        <f>VLOOKUP(A197,'[1]12月支出月报'!A1454:C2124,3,FALSE)</f>
        <v>18759</v>
      </c>
      <c r="E197" s="138">
        <f t="shared" si="2"/>
        <v>-27.8721931713319</v>
      </c>
    </row>
    <row r="198" spans="1:5" ht="12">
      <c r="A198" s="140">
        <v>21207</v>
      </c>
      <c r="B198" s="141" t="s">
        <v>194</v>
      </c>
      <c r="C198" s="136">
        <f>VLOOKUP(A198,'[1]201312收支执行情况表'!A488:F746,6,FALSE)</f>
        <v>151</v>
      </c>
      <c r="D198" s="136">
        <f>VLOOKUP(A198,'[1]12月支出月报'!A1455:C2125,3,FALSE)</f>
        <v>194</v>
      </c>
      <c r="E198" s="138">
        <f t="shared" si="2"/>
        <v>28.47682119205298</v>
      </c>
    </row>
    <row r="199" spans="1:5" ht="12">
      <c r="A199" s="140">
        <v>2120702</v>
      </c>
      <c r="B199" s="141" t="s">
        <v>195</v>
      </c>
      <c r="C199" s="136">
        <f>VLOOKUP(A199,'[1]201312收支执行情况表'!A490:F748,6,FALSE)</f>
        <v>36</v>
      </c>
      <c r="D199" s="136">
        <f>VLOOKUP(A199,'[1]12月支出月报'!A1457:C2127,3,FALSE)</f>
        <v>194</v>
      </c>
      <c r="E199" s="138">
        <f aca="true" t="shared" si="3" ref="E199:E245">(D199-C199)/C199*100</f>
        <v>438.8888888888889</v>
      </c>
    </row>
    <row r="200" spans="1:5" ht="12">
      <c r="A200" s="140">
        <v>2120703</v>
      </c>
      <c r="B200" s="141" t="s">
        <v>196</v>
      </c>
      <c r="C200" s="136">
        <f>VLOOKUP(A200,'[1]201312收支执行情况表'!A491:F749,6,FALSE)</f>
        <v>115</v>
      </c>
      <c r="D200" s="136">
        <f>VLOOKUP(A200,'[1]12月支出月报'!A1458:C2128,3,FALSE)</f>
        <v>0</v>
      </c>
      <c r="E200" s="138">
        <f t="shared" si="3"/>
        <v>-100</v>
      </c>
    </row>
    <row r="201" spans="1:5" ht="12">
      <c r="A201" s="140">
        <v>21208</v>
      </c>
      <c r="B201" s="141" t="s">
        <v>197</v>
      </c>
      <c r="C201" s="136">
        <f>VLOOKUP(A201,'[1]201312收支执行情况表'!A495:F753,6,FALSE)</f>
        <v>19235</v>
      </c>
      <c r="D201" s="136">
        <f>VLOOKUP(A201,'[1]12月支出月报'!A1462:C2132,3,FALSE)</f>
        <v>18350</v>
      </c>
      <c r="E201" s="138">
        <f t="shared" si="3"/>
        <v>-4.600987782687809</v>
      </c>
    </row>
    <row r="202" spans="1:5" ht="12">
      <c r="A202" s="140">
        <v>2120801</v>
      </c>
      <c r="B202" s="141" t="s">
        <v>198</v>
      </c>
      <c r="C202" s="136">
        <f>VLOOKUP(A202,'[1]201312收支执行情况表'!A496:F754,6,FALSE)</f>
        <v>9848</v>
      </c>
      <c r="D202" s="136">
        <f>VLOOKUP(A202,'[1]12月支出月报'!A1463:C2133,3,FALSE)</f>
        <v>8649</v>
      </c>
      <c r="E202" s="138">
        <f t="shared" si="3"/>
        <v>-12.17506092607636</v>
      </c>
    </row>
    <row r="203" spans="1:5" ht="12">
      <c r="A203" s="140">
        <v>2120802</v>
      </c>
      <c r="B203" s="141" t="s">
        <v>199</v>
      </c>
      <c r="C203" s="136">
        <f>VLOOKUP(A203,'[1]201312收支执行情况表'!A497:F755,6,FALSE)</f>
        <v>5276</v>
      </c>
      <c r="D203" s="136">
        <f>VLOOKUP(A203,'[1]12月支出月报'!A1464:C2134,3,FALSE)</f>
        <v>2628</v>
      </c>
      <c r="E203" s="138">
        <f t="shared" si="3"/>
        <v>-50.18953752843063</v>
      </c>
    </row>
    <row r="204" spans="1:5" ht="12">
      <c r="A204" s="140">
        <v>2120805</v>
      </c>
      <c r="B204" s="141" t="s">
        <v>200</v>
      </c>
      <c r="C204" s="136">
        <f>VLOOKUP(A204,'[1]201312收支执行情况表'!A500:F758,6,FALSE)</f>
        <v>653</v>
      </c>
      <c r="D204" s="136">
        <f>VLOOKUP(A204,'[1]12月支出月报'!A1467:C2137,3,FALSE)</f>
        <v>2690</v>
      </c>
      <c r="E204" s="138">
        <f t="shared" si="3"/>
        <v>311.9448698315467</v>
      </c>
    </row>
    <row r="205" spans="1:5" ht="12">
      <c r="A205" s="140">
        <v>2120806</v>
      </c>
      <c r="B205" s="141" t="s">
        <v>201</v>
      </c>
      <c r="C205" s="136">
        <f>VLOOKUP(A205,'[1]201312收支执行情况表'!A501:F759,6,FALSE)</f>
        <v>738</v>
      </c>
      <c r="D205" s="136">
        <f>VLOOKUP(A205,'[1]12月支出月报'!A1468:C2138,3,FALSE)</f>
        <v>105</v>
      </c>
      <c r="E205" s="138">
        <f t="shared" si="3"/>
        <v>-85.77235772357723</v>
      </c>
    </row>
    <row r="206" spans="1:5" ht="12">
      <c r="A206" s="140">
        <v>2120807</v>
      </c>
      <c r="B206" s="141" t="s">
        <v>195</v>
      </c>
      <c r="C206" s="136">
        <f>VLOOKUP(A206,'[1]201312收支执行情况表'!A502:F760,6,FALSE)</f>
        <v>30</v>
      </c>
      <c r="D206" s="136">
        <f>VLOOKUP(A206,'[1]12月支出月报'!A1469:C2139,3,FALSE)</f>
        <v>200</v>
      </c>
      <c r="E206" s="138">
        <f t="shared" si="3"/>
        <v>566.6666666666667</v>
      </c>
    </row>
    <row r="207" spans="1:5" ht="12">
      <c r="A207" s="140">
        <v>2120811</v>
      </c>
      <c r="B207" s="141" t="s">
        <v>202</v>
      </c>
      <c r="C207" s="136">
        <f>VLOOKUP(A207,'[1]201312收支执行情况表'!A506:F764,6,FALSE)</f>
        <v>120</v>
      </c>
      <c r="D207" s="136">
        <f>VLOOKUP(A207,'[1]12月支出月报'!A1473:C2143,3,FALSE)</f>
        <v>1252</v>
      </c>
      <c r="E207" s="138">
        <f t="shared" si="3"/>
        <v>943.3333333333334</v>
      </c>
    </row>
    <row r="208" spans="1:5" ht="12">
      <c r="A208" s="140">
        <v>2120812</v>
      </c>
      <c r="B208" s="141" t="s">
        <v>203</v>
      </c>
      <c r="C208" s="136">
        <f>VLOOKUP(A208,'[1]201312收支执行情况表'!A507:F765,6,FALSE)</f>
        <v>330</v>
      </c>
      <c r="D208" s="136">
        <f>VLOOKUP(A208,'[1]12月支出月报'!A1474:C2144,3,FALSE)</f>
        <v>308</v>
      </c>
      <c r="E208" s="138">
        <f t="shared" si="3"/>
        <v>-6.666666666666667</v>
      </c>
    </row>
    <row r="209" spans="1:5" ht="12">
      <c r="A209" s="140">
        <v>2120899</v>
      </c>
      <c r="B209" s="141" t="s">
        <v>204</v>
      </c>
      <c r="C209" s="136">
        <f>VLOOKUP(A209,'[1]201312收支执行情况表'!A508:F766,6,FALSE)</f>
        <v>2240</v>
      </c>
      <c r="D209" s="136">
        <f>VLOOKUP(A209,'[1]12月支出月报'!A1475:C2145,3,FALSE)</f>
        <v>2518</v>
      </c>
      <c r="E209" s="138">
        <f t="shared" si="3"/>
        <v>12.410714285714286</v>
      </c>
    </row>
    <row r="210" spans="1:5" ht="12">
      <c r="A210" s="140">
        <v>21210</v>
      </c>
      <c r="B210" s="141" t="s">
        <v>205</v>
      </c>
      <c r="C210" s="136">
        <f>VLOOKUP(A210,'[1]201312收支执行情况表'!A515:F773,6,FALSE)</f>
        <v>137</v>
      </c>
      <c r="D210" s="136">
        <f>VLOOKUP(A210,'[1]12月支出月报'!A1482:C2152,3,FALSE)</f>
        <v>95</v>
      </c>
      <c r="E210" s="138">
        <f t="shared" si="3"/>
        <v>-30.656934306569344</v>
      </c>
    </row>
    <row r="211" spans="1:5" ht="12">
      <c r="A211" s="140">
        <v>2121001</v>
      </c>
      <c r="B211" s="141" t="s">
        <v>198</v>
      </c>
      <c r="C211" s="136">
        <f>VLOOKUP(A211,'[1]201312收支执行情况表'!A516:F774,6,FALSE)</f>
        <v>0</v>
      </c>
      <c r="D211" s="136">
        <f>VLOOKUP(A211,'[1]12月支出月报'!A1483:C2153,3,FALSE)</f>
        <v>95</v>
      </c>
      <c r="E211" s="138" t="e">
        <f t="shared" si="3"/>
        <v>#DIV/0!</v>
      </c>
    </row>
    <row r="212" spans="1:5" ht="12">
      <c r="A212" s="140">
        <v>2121099</v>
      </c>
      <c r="B212" s="141" t="s">
        <v>206</v>
      </c>
      <c r="C212" s="136">
        <f>VLOOKUP(A212,'[1]201312收支执行情况表'!A518:F776,6,FALSE)</f>
        <v>137</v>
      </c>
      <c r="D212" s="136">
        <f>VLOOKUP(A212,'[1]12月支出月报'!A1485:C2155,3,FALSE)</f>
        <v>0</v>
      </c>
      <c r="E212" s="138">
        <f t="shared" si="3"/>
        <v>-100</v>
      </c>
    </row>
    <row r="213" spans="1:5" ht="12">
      <c r="A213" s="140">
        <v>21211</v>
      </c>
      <c r="B213" s="141" t="s">
        <v>207</v>
      </c>
      <c r="C213" s="136">
        <f>VLOOKUP(A213,'[1]201312收支执行情况表'!A519:F777,6,FALSE)</f>
        <v>439</v>
      </c>
      <c r="D213" s="136">
        <f>VLOOKUP(A213,'[1]12月支出月报'!A1486:C2156,3,FALSE)</f>
        <v>108</v>
      </c>
      <c r="E213" s="138">
        <f t="shared" si="3"/>
        <v>-75.39863325740319</v>
      </c>
    </row>
    <row r="214" spans="1:5" ht="12">
      <c r="A214" s="140">
        <v>21212</v>
      </c>
      <c r="B214" s="141" t="s">
        <v>208</v>
      </c>
      <c r="C214" s="136">
        <f>VLOOKUP(A214,'[1]201312收支执行情况表'!A520:F778,6,FALSE)</f>
        <v>6046</v>
      </c>
      <c r="D214" s="136">
        <f>VLOOKUP(A214,'[1]12月支出月报'!A1487:C2157,3,FALSE)</f>
        <v>12</v>
      </c>
      <c r="E214" s="138">
        <f t="shared" si="3"/>
        <v>-99.801521667218</v>
      </c>
    </row>
    <row r="215" spans="1:5" ht="12">
      <c r="A215" s="140">
        <v>2121202</v>
      </c>
      <c r="B215" s="141" t="s">
        <v>209</v>
      </c>
      <c r="C215" s="136">
        <f>VLOOKUP(A215,'[1]201312收支执行情况表'!A522:F780,6,FALSE)</f>
        <v>209</v>
      </c>
      <c r="D215" s="136">
        <f>VLOOKUP(A215,'[1]12月支出月报'!A1489:C2159,3,FALSE)</f>
        <v>12</v>
      </c>
      <c r="E215" s="138">
        <f t="shared" si="3"/>
        <v>-94.25837320574163</v>
      </c>
    </row>
    <row r="216" spans="1:5" ht="12">
      <c r="A216" s="140">
        <v>2121203</v>
      </c>
      <c r="B216" s="141" t="s">
        <v>210</v>
      </c>
      <c r="C216" s="136">
        <f>VLOOKUP(A216,'[1]201312收支执行情况表'!A523:F781,6,FALSE)</f>
        <v>5837</v>
      </c>
      <c r="D216" s="136">
        <f>VLOOKUP(A216,'[1]12月支出月报'!A1490:C2160,3,FALSE)</f>
        <v>0</v>
      </c>
      <c r="E216" s="138">
        <f t="shared" si="3"/>
        <v>-100</v>
      </c>
    </row>
    <row r="217" spans="1:5" ht="12">
      <c r="A217" s="140">
        <v>213</v>
      </c>
      <c r="B217" s="135" t="s">
        <v>139</v>
      </c>
      <c r="C217" s="136">
        <f>VLOOKUP(A217,'[1]201312收支执行情况表'!A531:F789,6,FALSE)</f>
        <v>2537</v>
      </c>
      <c r="D217" s="136">
        <f>VLOOKUP(A217,'[1]12月支出月报'!A1498:C2168,3,FALSE)</f>
        <v>1312</v>
      </c>
      <c r="E217" s="138">
        <f t="shared" si="3"/>
        <v>-48.28537642885298</v>
      </c>
    </row>
    <row r="218" spans="1:5" ht="12">
      <c r="A218" s="140">
        <v>21361</v>
      </c>
      <c r="B218" s="141" t="s">
        <v>211</v>
      </c>
      <c r="C218" s="136">
        <f>VLOOKUP(A218,'[1]201312收支执行情况表'!A538:F796,6,FALSE)</f>
        <v>80</v>
      </c>
      <c r="D218" s="136">
        <f>VLOOKUP(A218,'[1]12月支出月报'!A1505:C2175,3,FALSE)</f>
        <v>3</v>
      </c>
      <c r="E218" s="138">
        <f t="shared" si="3"/>
        <v>-96.25</v>
      </c>
    </row>
    <row r="219" spans="1:5" ht="12">
      <c r="A219" s="140">
        <v>2136101</v>
      </c>
      <c r="B219" s="141" t="s">
        <v>212</v>
      </c>
      <c r="C219" s="136">
        <f>VLOOKUP(A219,'[1]201312收支执行情况表'!A539:F797,6,FALSE)</f>
        <v>10</v>
      </c>
      <c r="D219" s="136">
        <f>VLOOKUP(A219,'[1]12月支出月报'!A1506:C2176,3,FALSE)</f>
        <v>0</v>
      </c>
      <c r="E219" s="138">
        <f t="shared" si="3"/>
        <v>-100</v>
      </c>
    </row>
    <row r="220" spans="1:5" ht="12">
      <c r="A220" s="140">
        <v>2136103</v>
      </c>
      <c r="B220" s="141" t="s">
        <v>213</v>
      </c>
      <c r="C220" s="136">
        <f>VLOOKUP(A220,'[1]201312收支执行情况表'!A541:F799,6,FALSE)</f>
        <v>50</v>
      </c>
      <c r="D220" s="136">
        <f>VLOOKUP(A220,'[1]12月支出月报'!A1508:C2178,3,FALSE)</f>
        <v>0</v>
      </c>
      <c r="E220" s="138">
        <f t="shared" si="3"/>
        <v>-100</v>
      </c>
    </row>
    <row r="221" spans="1:5" ht="12">
      <c r="A221" s="140">
        <v>2136105</v>
      </c>
      <c r="B221" s="141" t="s">
        <v>214</v>
      </c>
      <c r="C221" s="136">
        <f>VLOOKUP(A221,'[1]201312收支执行情况表'!A543:F801,6,FALSE)</f>
        <v>0</v>
      </c>
      <c r="D221" s="136">
        <f>VLOOKUP(A221,'[1]12月支出月报'!A1510:C2180,3,FALSE)</f>
        <v>3</v>
      </c>
      <c r="E221" s="138" t="e">
        <f t="shared" si="3"/>
        <v>#DIV/0!</v>
      </c>
    </row>
    <row r="222" spans="1:5" ht="12">
      <c r="A222" s="140">
        <v>2136199</v>
      </c>
      <c r="B222" s="141" t="s">
        <v>215</v>
      </c>
      <c r="C222" s="136">
        <f>VLOOKUP(A222,'[1]201312收支执行情况表'!A545:F803,6,FALSE)</f>
        <v>20</v>
      </c>
      <c r="D222" s="136">
        <f>VLOOKUP(A222,'[1]12月支出月报'!A1512:C2182,3,FALSE)</f>
        <v>0</v>
      </c>
      <c r="E222" s="138">
        <f t="shared" si="3"/>
        <v>-100</v>
      </c>
    </row>
    <row r="223" spans="1:5" ht="12">
      <c r="A223" s="140">
        <v>21362</v>
      </c>
      <c r="B223" s="141" t="s">
        <v>216</v>
      </c>
      <c r="C223" s="136">
        <f>VLOOKUP(A223,'[1]201312收支执行情况表'!A546:F804,6,FALSE)</f>
        <v>475</v>
      </c>
      <c r="D223" s="136">
        <f>VLOOKUP(A223,'[1]12月支出月报'!A1513:C2183,3,FALSE)</f>
        <v>275</v>
      </c>
      <c r="E223" s="138">
        <f t="shared" si="3"/>
        <v>-42.10526315789473</v>
      </c>
    </row>
    <row r="224" spans="1:5" ht="12">
      <c r="A224" s="140">
        <v>2136203</v>
      </c>
      <c r="B224" s="141" t="s">
        <v>212</v>
      </c>
      <c r="C224" s="136">
        <f>VLOOKUP(A224,'[1]201312收支执行情况表'!A549:F807,6,FALSE)</f>
        <v>20</v>
      </c>
      <c r="D224" s="136">
        <f>VLOOKUP(A224,'[1]12月支出月报'!A1516:C2186,3,FALSE)</f>
        <v>0</v>
      </c>
      <c r="E224" s="138">
        <f t="shared" si="3"/>
        <v>-100</v>
      </c>
    </row>
    <row r="225" spans="1:5" ht="12">
      <c r="A225" s="140">
        <v>2136205</v>
      </c>
      <c r="B225" s="141" t="s">
        <v>213</v>
      </c>
      <c r="C225" s="136">
        <f>VLOOKUP(A225,'[1]201312收支执行情况表'!A551:F809,6,FALSE)</f>
        <v>0</v>
      </c>
      <c r="D225" s="136">
        <f>VLOOKUP(A225,'[1]12月支出月报'!A1518:C2188,3,FALSE)</f>
        <v>40</v>
      </c>
      <c r="E225" s="138" t="e">
        <f t="shared" si="3"/>
        <v>#DIV/0!</v>
      </c>
    </row>
    <row r="226" spans="1:5" ht="12">
      <c r="A226" s="140">
        <v>2136299</v>
      </c>
      <c r="B226" s="141" t="s">
        <v>217</v>
      </c>
      <c r="C226" s="136">
        <f>VLOOKUP(A226,'[1]201312收支执行情况表'!A553:F811,6,FALSE)</f>
        <v>455</v>
      </c>
      <c r="D226" s="136">
        <f>VLOOKUP(A226,'[1]12月支出月报'!A1520:C2190,3,FALSE)</f>
        <v>235</v>
      </c>
      <c r="E226" s="138">
        <f t="shared" si="3"/>
        <v>-48.35164835164835</v>
      </c>
    </row>
    <row r="227" spans="1:5" ht="12">
      <c r="A227" s="140">
        <v>21363</v>
      </c>
      <c r="B227" s="141" t="s">
        <v>218</v>
      </c>
      <c r="C227" s="136">
        <f>VLOOKUP(A227,'[1]201312收支执行情况表'!A554:F812,6,FALSE)</f>
        <v>85</v>
      </c>
      <c r="D227" s="136">
        <f>VLOOKUP(A227,'[1]12月支出月报'!A1521:C2191,3,FALSE)</f>
        <v>0</v>
      </c>
      <c r="E227" s="138">
        <f t="shared" si="3"/>
        <v>-100</v>
      </c>
    </row>
    <row r="228" spans="1:5" ht="12">
      <c r="A228" s="140">
        <v>2136399</v>
      </c>
      <c r="B228" s="141" t="s">
        <v>219</v>
      </c>
      <c r="C228" s="136">
        <f>VLOOKUP(A228,'[1]201312收支执行情况表'!A558:F816,6,FALSE)</f>
        <v>85</v>
      </c>
      <c r="D228" s="136">
        <f>VLOOKUP(A228,'[1]12月支出月报'!A1525:C2195,3,FALSE)</f>
        <v>0</v>
      </c>
      <c r="E228" s="138">
        <f t="shared" si="3"/>
        <v>-100</v>
      </c>
    </row>
    <row r="229" spans="1:5" ht="12">
      <c r="A229" s="140">
        <v>21364</v>
      </c>
      <c r="B229" s="141" t="s">
        <v>220</v>
      </c>
      <c r="C229" s="136">
        <f>VLOOKUP(A229,'[1]201312收支执行情况表'!A559:F817,6,FALSE)</f>
        <v>1389</v>
      </c>
      <c r="D229" s="136">
        <f>VLOOKUP(A229,'[1]12月支出月报'!A1526:C2196,3,FALSE)</f>
        <v>730</v>
      </c>
      <c r="E229" s="138">
        <f t="shared" si="3"/>
        <v>-47.44420446364291</v>
      </c>
    </row>
    <row r="230" spans="1:5" ht="12">
      <c r="A230" s="140">
        <v>2136499</v>
      </c>
      <c r="B230" s="141" t="s">
        <v>221</v>
      </c>
      <c r="C230" s="136">
        <f>VLOOKUP(A230,'[1]201312收支执行情况表'!A564:F822,6,FALSE)</f>
        <v>1389</v>
      </c>
      <c r="D230" s="136">
        <f>VLOOKUP(A230,'[1]12月支出月报'!A1531:C2201,3,FALSE)</f>
        <v>730</v>
      </c>
      <c r="E230" s="138">
        <f t="shared" si="3"/>
        <v>-47.44420446364291</v>
      </c>
    </row>
    <row r="231" spans="1:5" ht="12">
      <c r="A231" s="140">
        <v>21366</v>
      </c>
      <c r="B231" s="141" t="s">
        <v>222</v>
      </c>
      <c r="C231" s="136">
        <f>VLOOKUP(A231,'[1]201312收支执行情况表'!A565:F823,6,FALSE)</f>
        <v>508</v>
      </c>
      <c r="D231" s="136">
        <f>VLOOKUP(A231,'[1]12月支出月报'!A1532:C2202,3,FALSE)</f>
        <v>304</v>
      </c>
      <c r="E231" s="138">
        <f t="shared" si="3"/>
        <v>-40.15748031496063</v>
      </c>
    </row>
    <row r="232" spans="1:5" ht="12">
      <c r="A232" s="140">
        <v>2136601</v>
      </c>
      <c r="B232" s="141" t="s">
        <v>189</v>
      </c>
      <c r="C232" s="136">
        <f>VLOOKUP(A232,'[1]201312收支执行情况表'!A566:F824,6,FALSE)</f>
        <v>499</v>
      </c>
      <c r="D232" s="136">
        <f>VLOOKUP(A232,'[1]12月支出月报'!A1533:C2203,3,FALSE)</f>
        <v>254</v>
      </c>
      <c r="E232" s="138">
        <f t="shared" si="3"/>
        <v>-49.09819639278557</v>
      </c>
    </row>
    <row r="233" spans="1:5" ht="12">
      <c r="A233" s="140">
        <v>2136699</v>
      </c>
      <c r="B233" s="141" t="s">
        <v>223</v>
      </c>
      <c r="C233" s="136">
        <f>VLOOKUP(A233,'[1]201312收支执行情况表'!A569:F827,6,FALSE)</f>
        <v>9</v>
      </c>
      <c r="D233" s="136">
        <f>VLOOKUP(A233,'[1]12月支出月报'!A1536:C2206,3,FALSE)</f>
        <v>50</v>
      </c>
      <c r="E233" s="138">
        <f t="shared" si="3"/>
        <v>455.55555555555554</v>
      </c>
    </row>
    <row r="234" spans="1:5" ht="12">
      <c r="A234" s="140">
        <v>215</v>
      </c>
      <c r="B234" s="135" t="s">
        <v>152</v>
      </c>
      <c r="C234" s="136">
        <v>41</v>
      </c>
      <c r="D234" s="136">
        <f>VLOOKUP(A234,'[1]12月支出月报'!A1601:C2271,3,FALSE)</f>
        <v>30</v>
      </c>
      <c r="E234" s="138">
        <f t="shared" si="3"/>
        <v>-26.82926829268293</v>
      </c>
    </row>
    <row r="235" spans="1:5" ht="12">
      <c r="A235" s="140">
        <v>21560</v>
      </c>
      <c r="B235" s="141" t="s">
        <v>224</v>
      </c>
      <c r="C235" s="136">
        <v>7</v>
      </c>
      <c r="D235" s="136">
        <f>VLOOKUP(A235,'[1]12月支出月报'!A1603:C2273,3,FALSE)</f>
        <v>16</v>
      </c>
      <c r="E235" s="138">
        <f t="shared" si="3"/>
        <v>128.57142857142858</v>
      </c>
    </row>
    <row r="236" spans="1:5" ht="12">
      <c r="A236" s="140">
        <v>21561</v>
      </c>
      <c r="B236" s="141" t="s">
        <v>225</v>
      </c>
      <c r="C236" s="136">
        <v>34</v>
      </c>
      <c r="D236" s="136">
        <f>VLOOKUP(A236,'[1]12月支出月报'!A1610:C2280,3,FALSE)</f>
        <v>14</v>
      </c>
      <c r="E236" s="138">
        <f t="shared" si="3"/>
        <v>-58.82352941176471</v>
      </c>
    </row>
    <row r="237" spans="1:5" ht="12">
      <c r="A237" s="140">
        <v>229</v>
      </c>
      <c r="B237" s="135" t="s">
        <v>226</v>
      </c>
      <c r="C237" s="136">
        <f>VLOOKUP(A237,'[1]201312收支执行情况表'!A615:F929,6,FALSE)</f>
        <v>1048</v>
      </c>
      <c r="D237" s="136">
        <f>VLOOKUP(A237,'[1]12月支出月报'!A1638:C2308,3,FALSE)</f>
        <v>1468</v>
      </c>
      <c r="E237" s="138">
        <f t="shared" si="3"/>
        <v>40.0763358778626</v>
      </c>
    </row>
    <row r="238" spans="1:5" ht="12">
      <c r="A238" s="140">
        <v>22960</v>
      </c>
      <c r="B238" s="141" t="s">
        <v>227</v>
      </c>
      <c r="C238" s="136">
        <f>VLOOKUP(A238,'[1]201312收支执行情况表'!A617:F931,6,FALSE)</f>
        <v>1048</v>
      </c>
      <c r="D238" s="136">
        <f>VLOOKUP(A238,'[1]12月支出月报'!A1640:C2310,3,FALSE)</f>
        <v>1468</v>
      </c>
      <c r="E238" s="138">
        <f t="shared" si="3"/>
        <v>40.0763358778626</v>
      </c>
    </row>
    <row r="239" spans="1:5" ht="12">
      <c r="A239" s="140">
        <v>2296002</v>
      </c>
      <c r="B239" s="141" t="s">
        <v>228</v>
      </c>
      <c r="C239" s="136">
        <f>VLOOKUP(A239,'[1]201312收支执行情况表'!A619:F933,6,FALSE)</f>
        <v>573</v>
      </c>
      <c r="D239" s="136">
        <f>VLOOKUP(A239,'[1]12月支出月报'!A1642:C2312,3,FALSE)</f>
        <v>786</v>
      </c>
      <c r="E239" s="138">
        <f t="shared" si="3"/>
        <v>37.17277486910995</v>
      </c>
    </row>
    <row r="240" spans="1:5" ht="12">
      <c r="A240" s="140">
        <v>2296003</v>
      </c>
      <c r="B240" s="141" t="s">
        <v>229</v>
      </c>
      <c r="C240" s="136">
        <f>VLOOKUP(A240,'[1]201312收支执行情况表'!A620:F934,6,FALSE)</f>
        <v>244</v>
      </c>
      <c r="D240" s="136">
        <v>414</v>
      </c>
      <c r="E240" s="138">
        <f t="shared" si="3"/>
        <v>69.67213114754098</v>
      </c>
    </row>
    <row r="241" spans="1:5" ht="12">
      <c r="A241" s="140">
        <v>2296004</v>
      </c>
      <c r="B241" s="141" t="s">
        <v>230</v>
      </c>
      <c r="C241" s="136">
        <f>VLOOKUP(A241,'[1]201312收支执行情况表'!A621:F935,6,FALSE)</f>
        <v>98</v>
      </c>
      <c r="D241" s="136">
        <v>119</v>
      </c>
      <c r="E241" s="138">
        <f t="shared" si="3"/>
        <v>21.428571428571427</v>
      </c>
    </row>
    <row r="242" spans="1:5" ht="12">
      <c r="A242" s="140">
        <v>2296006</v>
      </c>
      <c r="B242" s="141" t="s">
        <v>231</v>
      </c>
      <c r="C242" s="136">
        <f>VLOOKUP(A242,'[1]201312收支执行情况表'!A623:F937,6,FALSE)</f>
        <v>26</v>
      </c>
      <c r="D242" s="136">
        <f>VLOOKUP(A242,'[1]12月支出月报'!A1646:C2316,3,FALSE)</f>
        <v>27</v>
      </c>
      <c r="E242" s="138">
        <f t="shared" si="3"/>
        <v>3.8461538461538463</v>
      </c>
    </row>
    <row r="243" spans="1:5" ht="12">
      <c r="A243" s="140">
        <v>2296007</v>
      </c>
      <c r="B243" s="141" t="s">
        <v>232</v>
      </c>
      <c r="C243" s="136">
        <f>VLOOKUP(A243,'[1]201312收支执行情况表'!A624:F938,6,FALSE)</f>
        <v>7</v>
      </c>
      <c r="D243" s="136">
        <f>VLOOKUP(A243,'[1]12月支出月报'!A1647:C2317,3,FALSE)</f>
        <v>0</v>
      </c>
      <c r="E243" s="138">
        <f t="shared" si="3"/>
        <v>-100</v>
      </c>
    </row>
    <row r="244" spans="1:5" ht="12">
      <c r="A244" s="140">
        <v>2296008</v>
      </c>
      <c r="B244" s="141" t="s">
        <v>233</v>
      </c>
      <c r="C244" s="136">
        <f>VLOOKUP(A244,'[1]201312收支执行情况表'!A625:F939,6,FALSE)</f>
        <v>100</v>
      </c>
      <c r="D244" s="136">
        <f>VLOOKUP(A244,'[1]12月支出月报'!A1648:C2318,3,FALSE)</f>
        <v>115</v>
      </c>
      <c r="E244" s="138">
        <f t="shared" si="3"/>
        <v>15</v>
      </c>
    </row>
    <row r="245" spans="1:5" ht="12">
      <c r="A245" s="140">
        <v>2296010</v>
      </c>
      <c r="B245" s="141" t="s">
        <v>234</v>
      </c>
      <c r="C245" s="136">
        <f>VLOOKUP(A245,'[1]201312收支执行情况表'!A626:F940,6,FALSE)</f>
        <v>0</v>
      </c>
      <c r="D245" s="136">
        <f>VLOOKUP(A245,'[1]12月支出月报'!A1649:C2319,3,FALSE)</f>
        <v>7</v>
      </c>
      <c r="E245" s="138" t="e">
        <f t="shared" si="3"/>
        <v>#DIV/0!</v>
      </c>
    </row>
  </sheetData>
  <sheetProtection/>
  <mergeCells count="1">
    <mergeCell ref="A2:E2"/>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A194"/>
  <sheetViews>
    <sheetView workbookViewId="0" topLeftCell="A1">
      <selection activeCell="B5" sqref="B5:F194"/>
    </sheetView>
  </sheetViews>
  <sheetFormatPr defaultColWidth="10.28125" defaultRowHeight="15.75" customHeight="1"/>
  <cols>
    <col min="1" max="1" width="40.421875" style="78" customWidth="1"/>
    <col min="2" max="2" width="13.00390625" style="79" customWidth="1"/>
    <col min="3" max="3" width="12.140625" style="79" customWidth="1"/>
    <col min="4" max="5" width="12.28125" style="79" customWidth="1"/>
    <col min="6" max="6" width="11.140625" style="80" customWidth="1"/>
    <col min="7" max="232" width="10.28125" style="79" customWidth="1"/>
    <col min="233" max="16384" width="10.28125" style="13" customWidth="1"/>
  </cols>
  <sheetData>
    <row r="1" ht="16.5" customHeight="1">
      <c r="F1" s="110" t="s">
        <v>235</v>
      </c>
    </row>
    <row r="2" spans="1:6" ht="24" customHeight="1">
      <c r="A2" s="82" t="s">
        <v>236</v>
      </c>
      <c r="B2" s="82"/>
      <c r="C2" s="82"/>
      <c r="D2" s="82"/>
      <c r="E2" s="82"/>
      <c r="F2" s="82"/>
    </row>
    <row r="3" spans="1:6" ht="11.25" customHeight="1">
      <c r="A3" s="83"/>
      <c r="B3" s="83"/>
      <c r="C3" s="83"/>
      <c r="D3" s="83"/>
      <c r="E3" s="83"/>
      <c r="F3" s="83"/>
    </row>
    <row r="4" spans="2:6" ht="18" customHeight="1">
      <c r="B4" s="84"/>
      <c r="C4" s="84"/>
      <c r="D4" s="84"/>
      <c r="E4" s="84"/>
      <c r="F4" s="85" t="s">
        <v>237</v>
      </c>
    </row>
    <row r="5" spans="1:6" ht="17.25" customHeight="1">
      <c r="A5" s="86" t="s">
        <v>238</v>
      </c>
      <c r="B5" s="87" t="s">
        <v>6</v>
      </c>
      <c r="C5" s="87" t="s">
        <v>239</v>
      </c>
      <c r="D5" s="87"/>
      <c r="E5" s="87"/>
      <c r="F5" s="88" t="s">
        <v>240</v>
      </c>
    </row>
    <row r="6" spans="1:6" ht="21.75" customHeight="1">
      <c r="A6" s="86"/>
      <c r="B6" s="87"/>
      <c r="C6" s="89" t="s">
        <v>241</v>
      </c>
      <c r="D6" s="87" t="s">
        <v>242</v>
      </c>
      <c r="E6" s="87" t="s">
        <v>243</v>
      </c>
      <c r="F6" s="88"/>
    </row>
    <row r="7" spans="1:235" s="79" customFormat="1" ht="17.25" customHeight="1">
      <c r="A7" s="111" t="s">
        <v>244</v>
      </c>
      <c r="B7" s="112">
        <f>B8+B37+B58+B59</f>
        <v>210995</v>
      </c>
      <c r="C7" s="112">
        <f>C8+C37+C58+C59</f>
        <v>225800</v>
      </c>
      <c r="D7" s="112">
        <f>D8+D37+D58+D59</f>
        <v>106530</v>
      </c>
      <c r="E7" s="112">
        <f>E8+E37+E58+E59</f>
        <v>119270</v>
      </c>
      <c r="F7" s="92">
        <f aca="true" t="shared" si="0" ref="F7:F61">(C7-B7)/B7</f>
        <v>0.07016753951515439</v>
      </c>
      <c r="HY7" s="13"/>
      <c r="HZ7" s="13"/>
      <c r="IA7" s="13"/>
    </row>
    <row r="8" spans="1:235" s="79" customFormat="1" ht="17.25" customHeight="1">
      <c r="A8" s="95" t="s">
        <v>245</v>
      </c>
      <c r="B8" s="94">
        <f>B9+B23</f>
        <v>42071</v>
      </c>
      <c r="C8" s="94">
        <f>C9+C23</f>
        <v>46300</v>
      </c>
      <c r="D8" s="94">
        <f>D9+D23</f>
        <v>46300</v>
      </c>
      <c r="E8" s="91">
        <f>E9+E23</f>
        <v>0</v>
      </c>
      <c r="F8" s="92">
        <f t="shared" si="0"/>
        <v>0.10052054859642033</v>
      </c>
      <c r="HY8" s="13"/>
      <c r="HZ8" s="13"/>
      <c r="IA8" s="13"/>
    </row>
    <row r="9" spans="1:235" s="79" customFormat="1" ht="17.25" customHeight="1">
      <c r="A9" s="95" t="s">
        <v>246</v>
      </c>
      <c r="B9" s="94">
        <f>SUM(B10:B22)</f>
        <v>24838</v>
      </c>
      <c r="C9" s="94">
        <f aca="true" t="shared" si="1" ref="C9:C36">D9+E9</f>
        <v>27100</v>
      </c>
      <c r="D9" s="94">
        <f>SUM(D10:D22)</f>
        <v>27100</v>
      </c>
      <c r="E9" s="94">
        <f>SUM(E10:E22)</f>
        <v>0</v>
      </c>
      <c r="F9" s="92">
        <f t="shared" si="0"/>
        <v>0.0910701344713745</v>
      </c>
      <c r="HY9" s="13"/>
      <c r="HZ9" s="13"/>
      <c r="IA9" s="13"/>
    </row>
    <row r="10" spans="1:235" s="79" customFormat="1" ht="17.25" customHeight="1">
      <c r="A10" s="93" t="s">
        <v>247</v>
      </c>
      <c r="B10" s="94">
        <v>6495</v>
      </c>
      <c r="C10" s="94">
        <f t="shared" si="1"/>
        <v>7150</v>
      </c>
      <c r="D10" s="94">
        <v>7150</v>
      </c>
      <c r="E10" s="94"/>
      <c r="F10" s="92">
        <f t="shared" si="0"/>
        <v>0.100846805234796</v>
      </c>
      <c r="HY10" s="13"/>
      <c r="HZ10" s="13"/>
      <c r="IA10" s="13"/>
    </row>
    <row r="11" spans="1:235" s="79" customFormat="1" ht="17.25" customHeight="1">
      <c r="A11" s="93" t="s">
        <v>248</v>
      </c>
      <c r="B11" s="94">
        <v>6657</v>
      </c>
      <c r="C11" s="94">
        <f t="shared" si="1"/>
        <v>7250</v>
      </c>
      <c r="D11" s="94">
        <v>7250</v>
      </c>
      <c r="E11" s="94"/>
      <c r="F11" s="92">
        <f t="shared" si="0"/>
        <v>0.08907916478894397</v>
      </c>
      <c r="HY11" s="13"/>
      <c r="HZ11" s="13"/>
      <c r="IA11" s="13"/>
    </row>
    <row r="12" spans="1:235" s="79" customFormat="1" ht="17.25" customHeight="1">
      <c r="A12" s="93" t="s">
        <v>249</v>
      </c>
      <c r="B12" s="94">
        <v>3138</v>
      </c>
      <c r="C12" s="94">
        <f t="shared" si="1"/>
        <v>3400</v>
      </c>
      <c r="D12" s="94">
        <v>3400</v>
      </c>
      <c r="E12" s="94"/>
      <c r="F12" s="92">
        <f t="shared" si="0"/>
        <v>0.08349267049075844</v>
      </c>
      <c r="HY12" s="13"/>
      <c r="HZ12" s="13"/>
      <c r="IA12" s="13"/>
    </row>
    <row r="13" spans="1:235" s="79" customFormat="1" ht="17.25" customHeight="1">
      <c r="A13" s="93" t="s">
        <v>250</v>
      </c>
      <c r="B13" s="94">
        <v>408</v>
      </c>
      <c r="C13" s="94">
        <f t="shared" si="1"/>
        <v>400</v>
      </c>
      <c r="D13" s="94">
        <v>400</v>
      </c>
      <c r="E13" s="94"/>
      <c r="F13" s="92">
        <f t="shared" si="0"/>
        <v>-0.0196078431372549</v>
      </c>
      <c r="HY13" s="13"/>
      <c r="HZ13" s="13"/>
      <c r="IA13" s="13"/>
    </row>
    <row r="14" spans="1:235" s="79" customFormat="1" ht="17.25" customHeight="1">
      <c r="A14" s="93" t="s">
        <v>251</v>
      </c>
      <c r="B14" s="94">
        <v>1082</v>
      </c>
      <c r="C14" s="94">
        <f t="shared" si="1"/>
        <v>1300</v>
      </c>
      <c r="D14" s="94">
        <v>1300</v>
      </c>
      <c r="E14" s="94"/>
      <c r="F14" s="92">
        <f t="shared" si="0"/>
        <v>0.20147874306839186</v>
      </c>
      <c r="HY14" s="13"/>
      <c r="HZ14" s="13"/>
      <c r="IA14" s="13"/>
    </row>
    <row r="15" spans="1:235" s="79" customFormat="1" ht="17.25" customHeight="1">
      <c r="A15" s="93" t="s">
        <v>252</v>
      </c>
      <c r="B15" s="94">
        <v>1569</v>
      </c>
      <c r="C15" s="94">
        <f t="shared" si="1"/>
        <v>1700</v>
      </c>
      <c r="D15" s="94">
        <v>1700</v>
      </c>
      <c r="E15" s="94"/>
      <c r="F15" s="92">
        <f t="shared" si="0"/>
        <v>0.08349267049075844</v>
      </c>
      <c r="HY15" s="13"/>
      <c r="HZ15" s="13"/>
      <c r="IA15" s="13"/>
    </row>
    <row r="16" spans="1:235" s="79" customFormat="1" ht="17.25" customHeight="1">
      <c r="A16" s="93" t="s">
        <v>253</v>
      </c>
      <c r="B16" s="94">
        <v>707</v>
      </c>
      <c r="C16" s="94">
        <f t="shared" si="1"/>
        <v>700</v>
      </c>
      <c r="D16" s="94">
        <v>700</v>
      </c>
      <c r="E16" s="94"/>
      <c r="F16" s="92">
        <f t="shared" si="0"/>
        <v>-0.009900990099009901</v>
      </c>
      <c r="HY16" s="13"/>
      <c r="HZ16" s="13"/>
      <c r="IA16" s="13"/>
    </row>
    <row r="17" spans="1:235" s="79" customFormat="1" ht="17.25" customHeight="1">
      <c r="A17" s="93" t="s">
        <v>254</v>
      </c>
      <c r="B17" s="94">
        <v>274</v>
      </c>
      <c r="C17" s="94">
        <f t="shared" si="1"/>
        <v>300</v>
      </c>
      <c r="D17" s="94">
        <v>300</v>
      </c>
      <c r="E17" s="94"/>
      <c r="F17" s="92">
        <f t="shared" si="0"/>
        <v>0.0948905109489051</v>
      </c>
      <c r="HY17" s="13"/>
      <c r="HZ17" s="13"/>
      <c r="IA17" s="13"/>
    </row>
    <row r="18" spans="1:235" s="79" customFormat="1" ht="17.25" customHeight="1">
      <c r="A18" s="93" t="s">
        <v>255</v>
      </c>
      <c r="B18" s="94">
        <v>394</v>
      </c>
      <c r="C18" s="94">
        <f t="shared" si="1"/>
        <v>400</v>
      </c>
      <c r="D18" s="94">
        <v>400</v>
      </c>
      <c r="E18" s="94"/>
      <c r="F18" s="92">
        <f t="shared" si="0"/>
        <v>0.015228426395939087</v>
      </c>
      <c r="HY18" s="13"/>
      <c r="HZ18" s="13"/>
      <c r="IA18" s="13"/>
    </row>
    <row r="19" spans="1:235" s="79" customFormat="1" ht="17.25" customHeight="1">
      <c r="A19" s="93" t="s">
        <v>256</v>
      </c>
      <c r="B19" s="94">
        <v>1159</v>
      </c>
      <c r="C19" s="94">
        <f t="shared" si="1"/>
        <v>1200</v>
      </c>
      <c r="D19" s="94">
        <v>1200</v>
      </c>
      <c r="E19" s="94"/>
      <c r="F19" s="92">
        <f t="shared" si="0"/>
        <v>0.03537532355478861</v>
      </c>
      <c r="HY19" s="13"/>
      <c r="HZ19" s="13"/>
      <c r="IA19" s="13"/>
    </row>
    <row r="20" spans="1:235" s="79" customFormat="1" ht="17.25" customHeight="1">
      <c r="A20" s="93" t="s">
        <v>257</v>
      </c>
      <c r="B20" s="94">
        <v>517</v>
      </c>
      <c r="C20" s="94">
        <f t="shared" si="1"/>
        <v>500</v>
      </c>
      <c r="D20" s="94">
        <v>500</v>
      </c>
      <c r="E20" s="94"/>
      <c r="F20" s="92">
        <f t="shared" si="0"/>
        <v>-0.03288201160541586</v>
      </c>
      <c r="HY20" s="13"/>
      <c r="HZ20" s="13"/>
      <c r="IA20" s="13"/>
    </row>
    <row r="21" spans="1:235" s="79" customFormat="1" ht="17.25" customHeight="1">
      <c r="A21" s="93" t="s">
        <v>258</v>
      </c>
      <c r="B21" s="94">
        <v>795</v>
      </c>
      <c r="C21" s="94">
        <f t="shared" si="1"/>
        <v>900</v>
      </c>
      <c r="D21" s="94">
        <v>900</v>
      </c>
      <c r="E21" s="94"/>
      <c r="F21" s="92">
        <f t="shared" si="0"/>
        <v>0.1320754716981132</v>
      </c>
      <c r="HY21" s="13"/>
      <c r="HZ21" s="13"/>
      <c r="IA21" s="13"/>
    </row>
    <row r="22" spans="1:235" s="79" customFormat="1" ht="17.25" customHeight="1">
      <c r="A22" s="93" t="s">
        <v>259</v>
      </c>
      <c r="B22" s="94">
        <v>1643</v>
      </c>
      <c r="C22" s="94">
        <f t="shared" si="1"/>
        <v>1900</v>
      </c>
      <c r="D22" s="94">
        <v>1900</v>
      </c>
      <c r="E22" s="94"/>
      <c r="F22" s="92">
        <f t="shared" si="0"/>
        <v>0.15642118076688982</v>
      </c>
      <c r="HY22" s="13"/>
      <c r="HZ22" s="13"/>
      <c r="IA22" s="13"/>
    </row>
    <row r="23" spans="1:235" s="79" customFormat="1" ht="17.25" customHeight="1">
      <c r="A23" s="93" t="s">
        <v>260</v>
      </c>
      <c r="B23" s="94">
        <f>B24+B33+B34+B35+B36</f>
        <v>17233</v>
      </c>
      <c r="C23" s="94">
        <f t="shared" si="1"/>
        <v>19200</v>
      </c>
      <c r="D23" s="94">
        <f>D24+D33+D34+D35+D36</f>
        <v>19200</v>
      </c>
      <c r="E23" s="94">
        <f>SUM(E24:E36)</f>
        <v>0</v>
      </c>
      <c r="F23" s="92">
        <f t="shared" si="0"/>
        <v>0.1141414727557593</v>
      </c>
      <c r="HY23" s="13"/>
      <c r="HZ23" s="13"/>
      <c r="IA23" s="13"/>
    </row>
    <row r="24" spans="1:235" s="79" customFormat="1" ht="17.25" customHeight="1">
      <c r="A24" s="93" t="s">
        <v>261</v>
      </c>
      <c r="B24" s="94">
        <v>2351</v>
      </c>
      <c r="C24" s="94">
        <f t="shared" si="1"/>
        <v>2800</v>
      </c>
      <c r="D24" s="94">
        <f>SUM(D25:D32)</f>
        <v>2800</v>
      </c>
      <c r="E24" s="94"/>
      <c r="F24" s="92">
        <f t="shared" si="0"/>
        <v>0.19098256061250532</v>
      </c>
      <c r="HY24" s="13"/>
      <c r="HZ24" s="13"/>
      <c r="IA24" s="13"/>
    </row>
    <row r="25" spans="1:235" s="79" customFormat="1" ht="17.25" customHeight="1">
      <c r="A25" s="113" t="s">
        <v>262</v>
      </c>
      <c r="B25" s="94">
        <v>305</v>
      </c>
      <c r="C25" s="94">
        <f t="shared" si="1"/>
        <v>200</v>
      </c>
      <c r="D25" s="94">
        <v>200</v>
      </c>
      <c r="E25" s="94"/>
      <c r="F25" s="92">
        <f t="shared" si="0"/>
        <v>-0.3442622950819672</v>
      </c>
      <c r="HY25" s="13"/>
      <c r="HZ25" s="13"/>
      <c r="IA25" s="13"/>
    </row>
    <row r="26" spans="1:235" s="79" customFormat="1" ht="17.25" customHeight="1">
      <c r="A26" s="113" t="s">
        <v>263</v>
      </c>
      <c r="B26" s="94">
        <v>46</v>
      </c>
      <c r="C26" s="94">
        <f t="shared" si="1"/>
        <v>100</v>
      </c>
      <c r="D26" s="94">
        <v>100</v>
      </c>
      <c r="E26" s="94"/>
      <c r="F26" s="92">
        <f t="shared" si="0"/>
        <v>1.173913043478261</v>
      </c>
      <c r="HY26" s="13"/>
      <c r="HZ26" s="13"/>
      <c r="IA26" s="13"/>
    </row>
    <row r="27" spans="1:235" s="79" customFormat="1" ht="17.25" customHeight="1">
      <c r="A27" s="95" t="s">
        <v>264</v>
      </c>
      <c r="B27" s="94">
        <v>1013</v>
      </c>
      <c r="C27" s="94">
        <f t="shared" si="1"/>
        <v>1100</v>
      </c>
      <c r="D27" s="94">
        <v>1100</v>
      </c>
      <c r="E27" s="94"/>
      <c r="F27" s="92">
        <f t="shared" si="0"/>
        <v>0.08588351431391905</v>
      </c>
      <c r="HY27" s="13"/>
      <c r="HZ27" s="13"/>
      <c r="IA27" s="13"/>
    </row>
    <row r="28" spans="1:235" s="79" customFormat="1" ht="17.25" customHeight="1">
      <c r="A28" s="95" t="s">
        <v>265</v>
      </c>
      <c r="B28" s="94"/>
      <c r="C28" s="94">
        <f t="shared" si="1"/>
        <v>100</v>
      </c>
      <c r="D28" s="94">
        <v>100</v>
      </c>
      <c r="E28" s="94"/>
      <c r="F28" s="92"/>
      <c r="HY28" s="13"/>
      <c r="HZ28" s="13"/>
      <c r="IA28" s="13"/>
    </row>
    <row r="29" spans="1:235" s="79" customFormat="1" ht="17.25" customHeight="1">
      <c r="A29" s="95" t="s">
        <v>266</v>
      </c>
      <c r="B29" s="94"/>
      <c r="C29" s="94">
        <f t="shared" si="1"/>
        <v>500</v>
      </c>
      <c r="D29" s="94">
        <v>500</v>
      </c>
      <c r="E29" s="94"/>
      <c r="F29" s="92"/>
      <c r="HY29" s="13"/>
      <c r="HZ29" s="13"/>
      <c r="IA29" s="13"/>
    </row>
    <row r="30" spans="1:235" s="79" customFormat="1" ht="17.25" customHeight="1">
      <c r="A30" s="95" t="s">
        <v>267</v>
      </c>
      <c r="B30" s="94"/>
      <c r="C30" s="94">
        <f t="shared" si="1"/>
        <v>600</v>
      </c>
      <c r="D30" s="94">
        <v>600</v>
      </c>
      <c r="E30" s="94"/>
      <c r="F30" s="92"/>
      <c r="HY30" s="13"/>
      <c r="HZ30" s="13"/>
      <c r="IA30" s="13"/>
    </row>
    <row r="31" spans="1:235" s="79" customFormat="1" ht="17.25" customHeight="1">
      <c r="A31" s="95" t="s">
        <v>268</v>
      </c>
      <c r="B31" s="94"/>
      <c r="C31" s="94">
        <f t="shared" si="1"/>
        <v>150</v>
      </c>
      <c r="D31" s="94">
        <v>150</v>
      </c>
      <c r="E31" s="94"/>
      <c r="F31" s="92"/>
      <c r="HY31" s="13"/>
      <c r="HZ31" s="13"/>
      <c r="IA31" s="13"/>
    </row>
    <row r="32" spans="1:235" s="79" customFormat="1" ht="17.25" customHeight="1">
      <c r="A32" s="95" t="s">
        <v>269</v>
      </c>
      <c r="B32" s="94"/>
      <c r="C32" s="94">
        <f t="shared" si="1"/>
        <v>50</v>
      </c>
      <c r="D32" s="94">
        <v>50</v>
      </c>
      <c r="E32" s="94"/>
      <c r="F32" s="92"/>
      <c r="HY32" s="13"/>
      <c r="HZ32" s="13"/>
      <c r="IA32" s="13"/>
    </row>
    <row r="33" spans="1:235" s="79" customFormat="1" ht="17.25" customHeight="1">
      <c r="A33" s="93" t="s">
        <v>270</v>
      </c>
      <c r="B33" s="94">
        <v>973</v>
      </c>
      <c r="C33" s="94">
        <f t="shared" si="1"/>
        <v>800</v>
      </c>
      <c r="D33" s="94">
        <v>800</v>
      </c>
      <c r="E33" s="94"/>
      <c r="F33" s="92">
        <f t="shared" si="0"/>
        <v>-0.1778006166495375</v>
      </c>
      <c r="HY33" s="13"/>
      <c r="HZ33" s="13"/>
      <c r="IA33" s="13"/>
    </row>
    <row r="34" spans="1:235" s="79" customFormat="1" ht="17.25" customHeight="1">
      <c r="A34" s="93" t="s">
        <v>271</v>
      </c>
      <c r="B34" s="94">
        <v>3371</v>
      </c>
      <c r="C34" s="94">
        <f t="shared" si="1"/>
        <v>2900</v>
      </c>
      <c r="D34" s="94">
        <v>2900</v>
      </c>
      <c r="E34" s="94"/>
      <c r="F34" s="92">
        <f t="shared" si="0"/>
        <v>-0.1397211509937704</v>
      </c>
      <c r="HY34" s="13"/>
      <c r="HZ34" s="13"/>
      <c r="IA34" s="13"/>
    </row>
    <row r="35" spans="1:235" s="79" customFormat="1" ht="17.25" customHeight="1">
      <c r="A35" s="114" t="s">
        <v>272</v>
      </c>
      <c r="B35" s="94">
        <v>10166</v>
      </c>
      <c r="C35" s="94">
        <f t="shared" si="1"/>
        <v>12500</v>
      </c>
      <c r="D35" s="94">
        <v>12500</v>
      </c>
      <c r="E35" s="94"/>
      <c r="F35" s="92">
        <f t="shared" si="0"/>
        <v>0.22958882549675388</v>
      </c>
      <c r="HY35" s="13"/>
      <c r="HZ35" s="13"/>
      <c r="IA35" s="13"/>
    </row>
    <row r="36" spans="1:235" s="79" customFormat="1" ht="17.25" customHeight="1">
      <c r="A36" s="93" t="s">
        <v>273</v>
      </c>
      <c r="B36" s="94">
        <v>372</v>
      </c>
      <c r="C36" s="94">
        <f t="shared" si="1"/>
        <v>200</v>
      </c>
      <c r="D36" s="94">
        <v>200</v>
      </c>
      <c r="E36" s="94"/>
      <c r="F36" s="92">
        <f t="shared" si="0"/>
        <v>-0.46236559139784944</v>
      </c>
      <c r="HY36" s="13"/>
      <c r="HZ36" s="13"/>
      <c r="IA36" s="13"/>
    </row>
    <row r="37" spans="1:235" s="79" customFormat="1" ht="17.25" customHeight="1">
      <c r="A37" s="93" t="s">
        <v>274</v>
      </c>
      <c r="B37" s="94">
        <f>B38+B42+B57</f>
        <v>168039</v>
      </c>
      <c r="C37" s="94">
        <f>C38+C42+C57</f>
        <v>174198</v>
      </c>
      <c r="D37" s="94">
        <f>D38+D42+D57</f>
        <v>54928</v>
      </c>
      <c r="E37" s="94">
        <f>E38+E42+E57</f>
        <v>119270</v>
      </c>
      <c r="F37" s="92">
        <f t="shared" si="0"/>
        <v>0.03665220573795369</v>
      </c>
      <c r="HY37" s="13"/>
      <c r="HZ37" s="13"/>
      <c r="IA37" s="13"/>
    </row>
    <row r="38" spans="1:235" s="79" customFormat="1" ht="17.25" customHeight="1">
      <c r="A38" s="93" t="s">
        <v>275</v>
      </c>
      <c r="B38" s="94">
        <f>SUM(B39:B41)</f>
        <v>5336</v>
      </c>
      <c r="C38" s="94">
        <f>D38+E38</f>
        <v>5336</v>
      </c>
      <c r="D38" s="94">
        <f>SUM(D39:D41)</f>
        <v>5336</v>
      </c>
      <c r="E38" s="94">
        <f>SUM(E39:E41)</f>
        <v>0</v>
      </c>
      <c r="F38" s="92">
        <f t="shared" si="0"/>
        <v>0</v>
      </c>
      <c r="HY38" s="13"/>
      <c r="HZ38" s="13"/>
      <c r="IA38" s="13"/>
    </row>
    <row r="39" spans="1:235" s="79" customFormat="1" ht="17.25" customHeight="1">
      <c r="A39" s="97" t="s">
        <v>276</v>
      </c>
      <c r="B39" s="94">
        <v>3599</v>
      </c>
      <c r="C39" s="94">
        <f>D39+E39</f>
        <v>3599</v>
      </c>
      <c r="D39" s="94">
        <v>3599</v>
      </c>
      <c r="E39" s="94"/>
      <c r="F39" s="92">
        <f t="shared" si="0"/>
        <v>0</v>
      </c>
      <c r="HY39" s="13"/>
      <c r="HZ39" s="13"/>
      <c r="IA39" s="13"/>
    </row>
    <row r="40" spans="1:235" s="79" customFormat="1" ht="17.25" customHeight="1">
      <c r="A40" s="96" t="s">
        <v>277</v>
      </c>
      <c r="B40" s="94">
        <v>1702</v>
      </c>
      <c r="C40" s="94">
        <f>D40+E40</f>
        <v>1702</v>
      </c>
      <c r="D40" s="94">
        <v>1702</v>
      </c>
      <c r="E40" s="94"/>
      <c r="F40" s="92">
        <f t="shared" si="0"/>
        <v>0</v>
      </c>
      <c r="HY40" s="13"/>
      <c r="HZ40" s="13"/>
      <c r="IA40" s="13"/>
    </row>
    <row r="41" spans="1:235" s="79" customFormat="1" ht="17.25" customHeight="1">
      <c r="A41" s="115" t="s">
        <v>278</v>
      </c>
      <c r="B41" s="94">
        <v>35</v>
      </c>
      <c r="C41" s="94">
        <f>D41+E41</f>
        <v>35</v>
      </c>
      <c r="D41" s="94">
        <v>35</v>
      </c>
      <c r="E41" s="94"/>
      <c r="F41" s="92">
        <f t="shared" si="0"/>
        <v>0</v>
      </c>
      <c r="HY41" s="13"/>
      <c r="HZ41" s="13"/>
      <c r="IA41" s="13"/>
    </row>
    <row r="42" spans="1:235" s="79" customFormat="1" ht="17.25" customHeight="1">
      <c r="A42" s="93" t="s">
        <v>279</v>
      </c>
      <c r="B42" s="94">
        <f>SUM(B43:B56)</f>
        <v>92122</v>
      </c>
      <c r="C42" s="94">
        <f>SUM(C43:C56)</f>
        <v>95522</v>
      </c>
      <c r="D42" s="94">
        <f>SUM(D43:D56)</f>
        <v>49592</v>
      </c>
      <c r="E42" s="94">
        <f>SUM(E43:E56)</f>
        <v>45930</v>
      </c>
      <c r="F42" s="92">
        <f t="shared" si="0"/>
        <v>0.036907579079915764</v>
      </c>
      <c r="HY42" s="13"/>
      <c r="HZ42" s="13"/>
      <c r="IA42" s="13"/>
    </row>
    <row r="43" spans="1:235" s="79" customFormat="1" ht="17.25" customHeight="1">
      <c r="A43" s="96" t="s">
        <v>280</v>
      </c>
      <c r="B43" s="94">
        <v>879</v>
      </c>
      <c r="C43" s="94">
        <f aca="true" t="shared" si="2" ref="C43:C59">D43+E43</f>
        <v>879</v>
      </c>
      <c r="D43" s="94">
        <v>879</v>
      </c>
      <c r="E43" s="94"/>
      <c r="F43" s="92">
        <f t="shared" si="0"/>
        <v>0</v>
      </c>
      <c r="HY43" s="13"/>
      <c r="HZ43" s="13"/>
      <c r="IA43" s="13"/>
    </row>
    <row r="44" spans="1:235" s="79" customFormat="1" ht="17.25" customHeight="1">
      <c r="A44" s="96" t="s">
        <v>281</v>
      </c>
      <c r="B44" s="94">
        <v>22401</v>
      </c>
      <c r="C44" s="94">
        <f t="shared" si="2"/>
        <v>25181</v>
      </c>
      <c r="D44" s="94">
        <v>25181</v>
      </c>
      <c r="E44" s="94"/>
      <c r="F44" s="92">
        <f t="shared" si="0"/>
        <v>0.12410160260702648</v>
      </c>
      <c r="HY44" s="13"/>
      <c r="HZ44" s="13"/>
      <c r="IA44" s="13"/>
    </row>
    <row r="45" spans="1:235" s="79" customFormat="1" ht="17.25" customHeight="1">
      <c r="A45" s="98" t="s">
        <v>282</v>
      </c>
      <c r="B45" s="94">
        <v>12526</v>
      </c>
      <c r="C45" s="94">
        <f t="shared" si="2"/>
        <v>13056</v>
      </c>
      <c r="D45" s="94">
        <v>4326</v>
      </c>
      <c r="E45" s="94">
        <v>8730</v>
      </c>
      <c r="F45" s="92">
        <f t="shared" si="0"/>
        <v>0.04231199105859811</v>
      </c>
      <c r="HY45" s="13"/>
      <c r="HZ45" s="13"/>
      <c r="IA45" s="13"/>
    </row>
    <row r="46" spans="1:235" s="79" customFormat="1" ht="17.25" customHeight="1">
      <c r="A46" s="97" t="s">
        <v>283</v>
      </c>
      <c r="B46" s="94">
        <v>292</v>
      </c>
      <c r="C46" s="94">
        <f t="shared" si="2"/>
        <v>292</v>
      </c>
      <c r="D46" s="94">
        <v>292</v>
      </c>
      <c r="E46" s="94"/>
      <c r="F46" s="92">
        <f t="shared" si="0"/>
        <v>0</v>
      </c>
      <c r="HY46" s="13"/>
      <c r="HZ46" s="13"/>
      <c r="IA46" s="13"/>
    </row>
    <row r="47" spans="1:235" s="79" customFormat="1" ht="17.25" customHeight="1">
      <c r="A47" s="96" t="s">
        <v>284</v>
      </c>
      <c r="B47" s="94">
        <v>1178</v>
      </c>
      <c r="C47" s="94">
        <f t="shared" si="2"/>
        <v>1178</v>
      </c>
      <c r="D47" s="94">
        <v>1178</v>
      </c>
      <c r="E47" s="94"/>
      <c r="F47" s="92">
        <f t="shared" si="0"/>
        <v>0</v>
      </c>
      <c r="HY47" s="13"/>
      <c r="HZ47" s="13"/>
      <c r="IA47" s="13"/>
    </row>
    <row r="48" spans="1:235" s="79" customFormat="1" ht="17.25" customHeight="1">
      <c r="A48" s="96" t="s">
        <v>285</v>
      </c>
      <c r="B48" s="94">
        <v>799</v>
      </c>
      <c r="C48" s="94">
        <f t="shared" si="2"/>
        <v>799</v>
      </c>
      <c r="D48" s="94">
        <v>799</v>
      </c>
      <c r="E48" s="94"/>
      <c r="F48" s="92">
        <f t="shared" si="0"/>
        <v>0</v>
      </c>
      <c r="HY48" s="13"/>
      <c r="HZ48" s="13"/>
      <c r="IA48" s="13"/>
    </row>
    <row r="49" spans="1:235" s="79" customFormat="1" ht="17.25" customHeight="1">
      <c r="A49" s="96" t="s">
        <v>286</v>
      </c>
      <c r="B49" s="94">
        <v>1825</v>
      </c>
      <c r="C49" s="94">
        <f t="shared" si="2"/>
        <v>1800</v>
      </c>
      <c r="D49" s="94"/>
      <c r="E49" s="94">
        <v>1800</v>
      </c>
      <c r="F49" s="92">
        <f t="shared" si="0"/>
        <v>-0.0136986301369863</v>
      </c>
      <c r="HY49" s="13"/>
      <c r="HZ49" s="13"/>
      <c r="IA49" s="13"/>
    </row>
    <row r="50" spans="1:235" s="79" customFormat="1" ht="17.25" customHeight="1">
      <c r="A50" s="96" t="s">
        <v>287</v>
      </c>
      <c r="B50" s="94">
        <v>7269</v>
      </c>
      <c r="C50" s="94">
        <f t="shared" si="2"/>
        <v>7300</v>
      </c>
      <c r="D50" s="94"/>
      <c r="E50" s="94">
        <v>7300</v>
      </c>
      <c r="F50" s="92">
        <f t="shared" si="0"/>
        <v>0.00426468565139634</v>
      </c>
      <c r="HY50" s="13"/>
      <c r="HZ50" s="13"/>
      <c r="IA50" s="13"/>
    </row>
    <row r="51" spans="1:235" s="79" customFormat="1" ht="17.25" customHeight="1">
      <c r="A51" s="97" t="s">
        <v>288</v>
      </c>
      <c r="B51" s="94">
        <v>16650</v>
      </c>
      <c r="C51" s="94">
        <f t="shared" si="2"/>
        <v>16700</v>
      </c>
      <c r="D51" s="94"/>
      <c r="E51" s="94">
        <v>16700</v>
      </c>
      <c r="F51" s="92">
        <f t="shared" si="0"/>
        <v>0.003003003003003003</v>
      </c>
      <c r="HY51" s="13"/>
      <c r="HZ51" s="13"/>
      <c r="IA51" s="13"/>
    </row>
    <row r="52" spans="1:235" s="79" customFormat="1" ht="17.25" customHeight="1">
      <c r="A52" s="97" t="s">
        <v>289</v>
      </c>
      <c r="B52" s="94">
        <v>9212</v>
      </c>
      <c r="C52" s="94">
        <f t="shared" si="2"/>
        <v>9200</v>
      </c>
      <c r="D52" s="94"/>
      <c r="E52" s="94">
        <v>9200</v>
      </c>
      <c r="F52" s="92">
        <f t="shared" si="0"/>
        <v>-0.0013026487190620929</v>
      </c>
      <c r="HY52" s="13"/>
      <c r="HZ52" s="13"/>
      <c r="IA52" s="13"/>
    </row>
    <row r="53" spans="1:235" s="79" customFormat="1" ht="17.25" customHeight="1">
      <c r="A53" s="96" t="s">
        <v>290</v>
      </c>
      <c r="B53" s="94">
        <v>2042</v>
      </c>
      <c r="C53" s="94">
        <f t="shared" si="2"/>
        <v>2100</v>
      </c>
      <c r="D53" s="94"/>
      <c r="E53" s="94">
        <v>2100</v>
      </c>
      <c r="F53" s="92">
        <f t="shared" si="0"/>
        <v>0.02840352595494613</v>
      </c>
      <c r="HY53" s="13"/>
      <c r="HZ53" s="13"/>
      <c r="IA53" s="13"/>
    </row>
    <row r="54" spans="1:235" s="79" customFormat="1" ht="17.25" customHeight="1">
      <c r="A54" s="97" t="s">
        <v>291</v>
      </c>
      <c r="B54" s="94">
        <v>4270</v>
      </c>
      <c r="C54" s="94">
        <f t="shared" si="2"/>
        <v>4270</v>
      </c>
      <c r="D54" s="94">
        <v>4270</v>
      </c>
      <c r="E54" s="94"/>
      <c r="F54" s="92">
        <f t="shared" si="0"/>
        <v>0</v>
      </c>
      <c r="HY54" s="13"/>
      <c r="HZ54" s="13"/>
      <c r="IA54" s="13"/>
    </row>
    <row r="55" spans="1:235" s="79" customFormat="1" ht="17.25" customHeight="1">
      <c r="A55" s="96" t="s">
        <v>292</v>
      </c>
      <c r="B55" s="94">
        <v>12667</v>
      </c>
      <c r="C55" s="94">
        <f t="shared" si="2"/>
        <v>12667</v>
      </c>
      <c r="D55" s="94">
        <v>12667</v>
      </c>
      <c r="E55" s="94"/>
      <c r="F55" s="92">
        <f t="shared" si="0"/>
        <v>0</v>
      </c>
      <c r="HY55" s="13"/>
      <c r="HZ55" s="13"/>
      <c r="IA55" s="13"/>
    </row>
    <row r="56" spans="1:235" s="79" customFormat="1" ht="17.25" customHeight="1">
      <c r="A56" s="96" t="s">
        <v>293</v>
      </c>
      <c r="B56" s="94">
        <v>112</v>
      </c>
      <c r="C56" s="94">
        <f t="shared" si="2"/>
        <v>100</v>
      </c>
      <c r="D56" s="94"/>
      <c r="E56" s="94">
        <v>100</v>
      </c>
      <c r="F56" s="92">
        <f t="shared" si="0"/>
        <v>-0.10714285714285714</v>
      </c>
      <c r="HY56" s="13"/>
      <c r="HZ56" s="13"/>
      <c r="IA56" s="13"/>
    </row>
    <row r="57" spans="1:235" s="79" customFormat="1" ht="17.25" customHeight="1">
      <c r="A57" s="93" t="s">
        <v>294</v>
      </c>
      <c r="B57" s="94">
        <v>70581</v>
      </c>
      <c r="C57" s="94">
        <f t="shared" si="2"/>
        <v>73340</v>
      </c>
      <c r="D57" s="94"/>
      <c r="E57" s="94">
        <v>73340</v>
      </c>
      <c r="F57" s="92">
        <f t="shared" si="0"/>
        <v>0.039089840041937635</v>
      </c>
      <c r="HY57" s="13"/>
      <c r="HZ57" s="13"/>
      <c r="IA57" s="13"/>
    </row>
    <row r="58" spans="1:235" s="79" customFormat="1" ht="17.25" customHeight="1">
      <c r="A58" s="93" t="s">
        <v>295</v>
      </c>
      <c r="B58" s="94">
        <v>484</v>
      </c>
      <c r="C58" s="94">
        <f t="shared" si="2"/>
        <v>1502</v>
      </c>
      <c r="D58" s="94">
        <v>1502</v>
      </c>
      <c r="E58" s="94"/>
      <c r="F58" s="92">
        <f t="shared" si="0"/>
        <v>2.103305785123967</v>
      </c>
      <c r="HY58" s="13"/>
      <c r="HZ58" s="13"/>
      <c r="IA58" s="13"/>
    </row>
    <row r="59" spans="1:235" s="79" customFormat="1" ht="17.25" customHeight="1">
      <c r="A59" s="93" t="s">
        <v>296</v>
      </c>
      <c r="B59" s="94">
        <v>401</v>
      </c>
      <c r="C59" s="94">
        <f t="shared" si="2"/>
        <v>3800</v>
      </c>
      <c r="D59" s="94">
        <v>3800</v>
      </c>
      <c r="E59" s="94"/>
      <c r="F59" s="92">
        <f t="shared" si="0"/>
        <v>8.476309226932669</v>
      </c>
      <c r="HY59" s="13"/>
      <c r="HZ59" s="13"/>
      <c r="IA59" s="13"/>
    </row>
    <row r="60" spans="1:235" s="79" customFormat="1" ht="17.25" customHeight="1">
      <c r="A60" s="90" t="s">
        <v>297</v>
      </c>
      <c r="B60" s="91">
        <f>B61+B85+B86+B93+B100+B105+B112+B129+B139+B147+B152+B161+B165+B171+B176+B180+B183+B186+B189+B187</f>
        <v>207643</v>
      </c>
      <c r="C60" s="91">
        <f>C61+C85+C86+C93+C100+C105+C112+C129+C139+C147+C152+C161+C165+C171+C176+C180+C183+C186+C189+C187</f>
        <v>224500</v>
      </c>
      <c r="D60" s="91">
        <f>D61+D85+D86+D93+D100+D105+D112+D129+D139+D147+D152+D161+D165+D171+D176+D180+D183+D186+D189+D187</f>
        <v>105230</v>
      </c>
      <c r="E60" s="91">
        <f>E61+E85+E86+E93+E100+E105+E112+E129+E139+E147+E152+E161+E165+E171+E176+E180+E183+E186+E189+E187</f>
        <v>119270</v>
      </c>
      <c r="F60" s="92">
        <f t="shared" si="0"/>
        <v>0.08118260668551312</v>
      </c>
      <c r="HY60" s="13"/>
      <c r="HZ60" s="13"/>
      <c r="IA60" s="13"/>
    </row>
    <row r="61" spans="1:235" s="79" customFormat="1" ht="17.25" customHeight="1">
      <c r="A61" s="106" t="s">
        <v>298</v>
      </c>
      <c r="B61" s="103">
        <f>SUM(B62:B83)</f>
        <v>13165</v>
      </c>
      <c r="C61" s="103">
        <f aca="true" t="shared" si="3" ref="C61:C85">D61+E61</f>
        <v>12145</v>
      </c>
      <c r="D61" s="103">
        <f>SUM(D62:D83)</f>
        <v>10945</v>
      </c>
      <c r="E61" s="103">
        <f>SUM(E62:E83)</f>
        <v>1200</v>
      </c>
      <c r="F61" s="92">
        <f t="shared" si="0"/>
        <v>-0.07747816179263198</v>
      </c>
      <c r="HY61" s="13"/>
      <c r="HZ61" s="13"/>
      <c r="IA61" s="13"/>
    </row>
    <row r="62" spans="1:235" s="79" customFormat="1" ht="17.25" customHeight="1">
      <c r="A62" s="107" t="s">
        <v>299</v>
      </c>
      <c r="B62" s="102">
        <v>333</v>
      </c>
      <c r="C62" s="103">
        <f t="shared" si="3"/>
        <v>336</v>
      </c>
      <c r="D62" s="102">
        <v>236</v>
      </c>
      <c r="E62" s="102">
        <v>100</v>
      </c>
      <c r="F62" s="92"/>
      <c r="HY62" s="13"/>
      <c r="HZ62" s="13"/>
      <c r="IA62" s="13"/>
    </row>
    <row r="63" spans="1:235" s="79" customFormat="1" ht="17.25" customHeight="1">
      <c r="A63" s="107" t="s">
        <v>300</v>
      </c>
      <c r="B63" s="102">
        <v>246</v>
      </c>
      <c r="C63" s="103">
        <f t="shared" si="3"/>
        <v>255</v>
      </c>
      <c r="D63" s="102">
        <v>205</v>
      </c>
      <c r="E63" s="102">
        <v>50</v>
      </c>
      <c r="F63" s="92"/>
      <c r="HY63" s="13"/>
      <c r="HZ63" s="13"/>
      <c r="IA63" s="13"/>
    </row>
    <row r="64" spans="1:235" s="79" customFormat="1" ht="17.25" customHeight="1">
      <c r="A64" s="116" t="s">
        <v>301</v>
      </c>
      <c r="B64" s="102">
        <v>3392</v>
      </c>
      <c r="C64" s="103">
        <f t="shared" si="3"/>
        <v>4226</v>
      </c>
      <c r="D64" s="102">
        <v>4056</v>
      </c>
      <c r="E64" s="102">
        <v>170</v>
      </c>
      <c r="F64" s="92"/>
      <c r="HY64" s="13"/>
      <c r="HZ64" s="13"/>
      <c r="IA64" s="13"/>
    </row>
    <row r="65" spans="1:235" s="79" customFormat="1" ht="17.25" customHeight="1">
      <c r="A65" s="107" t="s">
        <v>302</v>
      </c>
      <c r="B65" s="102">
        <v>1699</v>
      </c>
      <c r="C65" s="103">
        <f t="shared" si="3"/>
        <v>1967</v>
      </c>
      <c r="D65" s="102">
        <v>1917</v>
      </c>
      <c r="E65" s="102">
        <v>50</v>
      </c>
      <c r="F65" s="92"/>
      <c r="HY65" s="13"/>
      <c r="HZ65" s="13"/>
      <c r="IA65" s="13"/>
    </row>
    <row r="66" spans="1:235" s="79" customFormat="1" ht="17.25" customHeight="1">
      <c r="A66" s="107" t="s">
        <v>303</v>
      </c>
      <c r="B66" s="102">
        <v>280</v>
      </c>
      <c r="C66" s="103">
        <f t="shared" si="3"/>
        <v>211</v>
      </c>
      <c r="D66" s="102">
        <v>211</v>
      </c>
      <c r="E66" s="102"/>
      <c r="F66" s="92"/>
      <c r="HY66" s="13"/>
      <c r="HZ66" s="13"/>
      <c r="IA66" s="13"/>
    </row>
    <row r="67" spans="1:235" s="79" customFormat="1" ht="17.25" customHeight="1">
      <c r="A67" s="107" t="s">
        <v>304</v>
      </c>
      <c r="B67" s="102">
        <v>764</v>
      </c>
      <c r="C67" s="103">
        <f t="shared" si="3"/>
        <v>682</v>
      </c>
      <c r="D67" s="102">
        <v>632</v>
      </c>
      <c r="E67" s="102">
        <v>50</v>
      </c>
      <c r="F67" s="92"/>
      <c r="HY67" s="13"/>
      <c r="HZ67" s="13"/>
      <c r="IA67" s="13"/>
    </row>
    <row r="68" spans="1:235" s="79" customFormat="1" ht="17.25" customHeight="1">
      <c r="A68" s="107" t="s">
        <v>305</v>
      </c>
      <c r="B68" s="102">
        <v>227</v>
      </c>
      <c r="C68" s="103">
        <f t="shared" si="3"/>
        <v>236</v>
      </c>
      <c r="D68" s="102">
        <v>186</v>
      </c>
      <c r="E68" s="102">
        <v>50</v>
      </c>
      <c r="F68" s="92"/>
      <c r="HY68" s="13"/>
      <c r="HZ68" s="13"/>
      <c r="IA68" s="13"/>
    </row>
    <row r="69" spans="1:235" s="79" customFormat="1" ht="17.25" customHeight="1">
      <c r="A69" s="107" t="s">
        <v>306</v>
      </c>
      <c r="B69" s="102">
        <v>271</v>
      </c>
      <c r="C69" s="103">
        <f t="shared" si="3"/>
        <v>168</v>
      </c>
      <c r="D69" s="102">
        <v>168</v>
      </c>
      <c r="E69" s="102"/>
      <c r="F69" s="92"/>
      <c r="HY69" s="13"/>
      <c r="HZ69" s="13"/>
      <c r="IA69" s="13"/>
    </row>
    <row r="70" spans="1:235" s="79" customFormat="1" ht="17.25" customHeight="1">
      <c r="A70" s="107" t="s">
        <v>307</v>
      </c>
      <c r="B70" s="102">
        <v>572</v>
      </c>
      <c r="C70" s="103">
        <f t="shared" si="3"/>
        <v>607</v>
      </c>
      <c r="D70" s="102">
        <v>557</v>
      </c>
      <c r="E70" s="102">
        <v>50</v>
      </c>
      <c r="F70" s="92"/>
      <c r="HY70" s="13"/>
      <c r="HZ70" s="13"/>
      <c r="IA70" s="13"/>
    </row>
    <row r="71" spans="1:235" s="79" customFormat="1" ht="17.25" customHeight="1">
      <c r="A71" s="107" t="s">
        <v>308</v>
      </c>
      <c r="B71" s="102">
        <v>146</v>
      </c>
      <c r="C71" s="103">
        <f t="shared" si="3"/>
        <v>106</v>
      </c>
      <c r="D71" s="102">
        <v>106</v>
      </c>
      <c r="E71" s="102"/>
      <c r="F71" s="92"/>
      <c r="HY71" s="13"/>
      <c r="HZ71" s="13"/>
      <c r="IA71" s="13"/>
    </row>
    <row r="72" spans="1:235" s="79" customFormat="1" ht="17.25" customHeight="1">
      <c r="A72" s="107" t="s">
        <v>309</v>
      </c>
      <c r="B72" s="102">
        <v>385</v>
      </c>
      <c r="C72" s="103">
        <f t="shared" si="3"/>
        <v>282</v>
      </c>
      <c r="D72" s="102">
        <v>282</v>
      </c>
      <c r="E72" s="102"/>
      <c r="F72" s="92"/>
      <c r="HY72" s="13"/>
      <c r="HZ72" s="13"/>
      <c r="IA72" s="13"/>
    </row>
    <row r="73" spans="1:235" s="79" customFormat="1" ht="17.25" customHeight="1">
      <c r="A73" s="107" t="s">
        <v>310</v>
      </c>
      <c r="B73" s="102">
        <v>68</v>
      </c>
      <c r="C73" s="103">
        <f t="shared" si="3"/>
        <v>50</v>
      </c>
      <c r="D73" s="102">
        <v>50</v>
      </c>
      <c r="E73" s="102"/>
      <c r="F73" s="92"/>
      <c r="HY73" s="13"/>
      <c r="HZ73" s="13"/>
      <c r="IA73" s="13"/>
    </row>
    <row r="74" spans="1:235" s="79" customFormat="1" ht="17.25" customHeight="1">
      <c r="A74" s="107" t="s">
        <v>311</v>
      </c>
      <c r="B74" s="102">
        <v>91</v>
      </c>
      <c r="C74" s="103">
        <f t="shared" si="3"/>
        <v>125</v>
      </c>
      <c r="D74" s="102">
        <v>125</v>
      </c>
      <c r="E74" s="102"/>
      <c r="F74" s="92"/>
      <c r="HY74" s="13"/>
      <c r="HZ74" s="13"/>
      <c r="IA74" s="13"/>
    </row>
    <row r="75" spans="1:235" s="79" customFormat="1" ht="17.25" customHeight="1">
      <c r="A75" s="107" t="s">
        <v>312</v>
      </c>
      <c r="B75" s="102">
        <v>77</v>
      </c>
      <c r="C75" s="103">
        <f t="shared" si="3"/>
        <v>57</v>
      </c>
      <c r="D75" s="102">
        <v>57</v>
      </c>
      <c r="E75" s="102"/>
      <c r="F75" s="92"/>
      <c r="HY75" s="13"/>
      <c r="HZ75" s="13"/>
      <c r="IA75" s="13"/>
    </row>
    <row r="76" spans="1:235" s="79" customFormat="1" ht="17.25" customHeight="1">
      <c r="A76" s="107" t="s">
        <v>313</v>
      </c>
      <c r="B76" s="102">
        <v>127</v>
      </c>
      <c r="C76" s="103">
        <f t="shared" si="3"/>
        <v>122</v>
      </c>
      <c r="D76" s="102">
        <v>72</v>
      </c>
      <c r="E76" s="102">
        <v>50</v>
      </c>
      <c r="F76" s="92"/>
      <c r="HY76" s="13"/>
      <c r="HZ76" s="13"/>
      <c r="IA76" s="13"/>
    </row>
    <row r="77" spans="1:235" s="79" customFormat="1" ht="17.25" customHeight="1">
      <c r="A77" s="107" t="s">
        <v>314</v>
      </c>
      <c r="B77" s="102">
        <v>38</v>
      </c>
      <c r="C77" s="103">
        <f t="shared" si="3"/>
        <v>30</v>
      </c>
      <c r="D77" s="102">
        <v>30</v>
      </c>
      <c r="E77" s="102"/>
      <c r="F77" s="92"/>
      <c r="HY77" s="13"/>
      <c r="HZ77" s="13"/>
      <c r="IA77" s="13"/>
    </row>
    <row r="78" spans="1:235" s="79" customFormat="1" ht="17.25" customHeight="1">
      <c r="A78" s="107" t="s">
        <v>315</v>
      </c>
      <c r="B78" s="102">
        <v>187</v>
      </c>
      <c r="C78" s="103">
        <f t="shared" si="3"/>
        <v>184</v>
      </c>
      <c r="D78" s="102">
        <v>134</v>
      </c>
      <c r="E78" s="102">
        <v>50</v>
      </c>
      <c r="F78" s="92"/>
      <c r="HY78" s="13"/>
      <c r="HZ78" s="13"/>
      <c r="IA78" s="13"/>
    </row>
    <row r="79" spans="1:235" s="79" customFormat="1" ht="17.25" customHeight="1">
      <c r="A79" s="116" t="s">
        <v>316</v>
      </c>
      <c r="B79" s="102">
        <v>1241</v>
      </c>
      <c r="C79" s="103">
        <f t="shared" si="3"/>
        <v>1218</v>
      </c>
      <c r="D79" s="102">
        <v>1018</v>
      </c>
      <c r="E79" s="102">
        <v>200</v>
      </c>
      <c r="F79" s="92"/>
      <c r="HY79" s="13"/>
      <c r="HZ79" s="13"/>
      <c r="IA79" s="13"/>
    </row>
    <row r="80" spans="1:235" s="79" customFormat="1" ht="17.25" customHeight="1">
      <c r="A80" s="107" t="s">
        <v>317</v>
      </c>
      <c r="B80" s="102">
        <v>2260</v>
      </c>
      <c r="C80" s="103">
        <f t="shared" si="3"/>
        <v>542</v>
      </c>
      <c r="D80" s="102">
        <v>492</v>
      </c>
      <c r="E80" s="102">
        <v>50</v>
      </c>
      <c r="F80" s="92"/>
      <c r="HY80" s="13"/>
      <c r="HZ80" s="13"/>
      <c r="IA80" s="13"/>
    </row>
    <row r="81" spans="1:235" s="79" customFormat="1" ht="17.25" customHeight="1">
      <c r="A81" s="107" t="s">
        <v>318</v>
      </c>
      <c r="B81" s="102">
        <v>110</v>
      </c>
      <c r="C81" s="103">
        <f t="shared" si="3"/>
        <v>154</v>
      </c>
      <c r="D81" s="102">
        <v>154</v>
      </c>
      <c r="E81" s="102"/>
      <c r="F81" s="92"/>
      <c r="HY81" s="13"/>
      <c r="HZ81" s="13"/>
      <c r="IA81" s="13"/>
    </row>
    <row r="82" spans="1:235" s="79" customFormat="1" ht="17.25" customHeight="1">
      <c r="A82" s="107" t="s">
        <v>319</v>
      </c>
      <c r="B82" s="102">
        <v>76</v>
      </c>
      <c r="C82" s="103">
        <f t="shared" si="3"/>
        <v>87</v>
      </c>
      <c r="D82" s="102">
        <v>57</v>
      </c>
      <c r="E82" s="102">
        <v>30</v>
      </c>
      <c r="F82" s="92"/>
      <c r="HY82" s="13"/>
      <c r="HZ82" s="13"/>
      <c r="IA82" s="13"/>
    </row>
    <row r="83" spans="1:235" s="79" customFormat="1" ht="17.25" customHeight="1">
      <c r="A83" s="116" t="s">
        <v>320</v>
      </c>
      <c r="B83" s="102">
        <v>575</v>
      </c>
      <c r="C83" s="103">
        <f t="shared" si="3"/>
        <v>500</v>
      </c>
      <c r="D83" s="102">
        <v>200</v>
      </c>
      <c r="E83" s="102">
        <v>300</v>
      </c>
      <c r="F83" s="92"/>
      <c r="HY83" s="13"/>
      <c r="HZ83" s="13"/>
      <c r="IA83" s="13"/>
    </row>
    <row r="84" spans="1:235" s="79" customFormat="1" ht="17.25" customHeight="1">
      <c r="A84" s="101" t="s">
        <v>321</v>
      </c>
      <c r="B84" s="102"/>
      <c r="C84" s="103">
        <f t="shared" si="3"/>
        <v>0</v>
      </c>
      <c r="D84" s="102"/>
      <c r="E84" s="102"/>
      <c r="F84" s="92"/>
      <c r="HY84" s="13"/>
      <c r="HZ84" s="13"/>
      <c r="IA84" s="13"/>
    </row>
    <row r="85" spans="1:235" s="79" customFormat="1" ht="17.25" customHeight="1">
      <c r="A85" s="106" t="s">
        <v>322</v>
      </c>
      <c r="B85" s="102">
        <v>263</v>
      </c>
      <c r="C85" s="103">
        <f t="shared" si="3"/>
        <v>149</v>
      </c>
      <c r="D85" s="102">
        <v>149</v>
      </c>
      <c r="E85" s="102"/>
      <c r="F85" s="92">
        <f>(C85-B85)/B85</f>
        <v>-0.43346007604562736</v>
      </c>
      <c r="HY85" s="13"/>
      <c r="HZ85" s="13"/>
      <c r="IA85" s="13"/>
    </row>
    <row r="86" spans="1:235" s="79" customFormat="1" ht="17.25" customHeight="1">
      <c r="A86" s="106" t="s">
        <v>323</v>
      </c>
      <c r="B86" s="103">
        <f>SUM(B87:B92)</f>
        <v>11957</v>
      </c>
      <c r="C86" s="102">
        <f>SUM(C87:C92)</f>
        <v>12987</v>
      </c>
      <c r="D86" s="102">
        <f>SUM(D87:D92)</f>
        <v>7087</v>
      </c>
      <c r="E86" s="102">
        <f>SUM(E87:E92)</f>
        <v>5900</v>
      </c>
      <c r="F86" s="92">
        <f>(C86-B86)/B86</f>
        <v>0.08614200886509994</v>
      </c>
      <c r="HY86" s="13"/>
      <c r="HZ86" s="13"/>
      <c r="IA86" s="13"/>
    </row>
    <row r="87" spans="1:235" s="79" customFormat="1" ht="17.25" customHeight="1">
      <c r="A87" s="107" t="s">
        <v>324</v>
      </c>
      <c r="B87" s="102">
        <v>1211</v>
      </c>
      <c r="C87" s="103">
        <f aca="true" t="shared" si="4" ref="C87:C92">D87+E87</f>
        <v>850</v>
      </c>
      <c r="D87" s="102">
        <v>650</v>
      </c>
      <c r="E87" s="102">
        <v>200</v>
      </c>
      <c r="F87" s="92"/>
      <c r="HY87" s="13"/>
      <c r="HZ87" s="13"/>
      <c r="IA87" s="13"/>
    </row>
    <row r="88" spans="1:235" s="79" customFormat="1" ht="17.25" customHeight="1">
      <c r="A88" s="107" t="s">
        <v>325</v>
      </c>
      <c r="B88" s="102">
        <v>9211</v>
      </c>
      <c r="C88" s="103">
        <f t="shared" si="4"/>
        <v>10134</v>
      </c>
      <c r="D88" s="102">
        <v>5134</v>
      </c>
      <c r="E88" s="102">
        <v>5000</v>
      </c>
      <c r="F88" s="92"/>
      <c r="HY88" s="13"/>
      <c r="HZ88" s="13"/>
      <c r="IA88" s="13"/>
    </row>
    <row r="89" spans="1:235" s="79" customFormat="1" ht="17.25" customHeight="1">
      <c r="A89" s="117" t="s">
        <v>326</v>
      </c>
      <c r="B89" s="102">
        <v>5</v>
      </c>
      <c r="C89" s="103">
        <f t="shared" si="4"/>
        <v>5</v>
      </c>
      <c r="D89" s="102">
        <v>5</v>
      </c>
      <c r="E89" s="102"/>
      <c r="F89" s="92"/>
      <c r="HY89" s="13"/>
      <c r="HZ89" s="13"/>
      <c r="IA89" s="13"/>
    </row>
    <row r="90" spans="1:235" s="79" customFormat="1" ht="17.25" customHeight="1">
      <c r="A90" s="107" t="s">
        <v>327</v>
      </c>
      <c r="B90" s="102">
        <v>573</v>
      </c>
      <c r="C90" s="103">
        <f t="shared" si="4"/>
        <v>542</v>
      </c>
      <c r="D90" s="102">
        <v>442</v>
      </c>
      <c r="E90" s="102">
        <v>100</v>
      </c>
      <c r="F90" s="92"/>
      <c r="HY90" s="13"/>
      <c r="HZ90" s="13"/>
      <c r="IA90" s="13"/>
    </row>
    <row r="91" spans="1:235" s="79" customFormat="1" ht="17.25" customHeight="1">
      <c r="A91" s="107" t="s">
        <v>328</v>
      </c>
      <c r="B91" s="102">
        <v>598</v>
      </c>
      <c r="C91" s="103">
        <f t="shared" si="4"/>
        <v>969</v>
      </c>
      <c r="D91" s="102">
        <v>469</v>
      </c>
      <c r="E91" s="102">
        <v>500</v>
      </c>
      <c r="F91" s="92"/>
      <c r="HY91" s="13"/>
      <c r="HZ91" s="13"/>
      <c r="IA91" s="13"/>
    </row>
    <row r="92" spans="1:235" s="79" customFormat="1" ht="17.25" customHeight="1">
      <c r="A92" s="107" t="s">
        <v>329</v>
      </c>
      <c r="B92" s="102">
        <v>359</v>
      </c>
      <c r="C92" s="103">
        <f t="shared" si="4"/>
        <v>487</v>
      </c>
      <c r="D92" s="102">
        <v>387</v>
      </c>
      <c r="E92" s="102">
        <v>100</v>
      </c>
      <c r="F92" s="92"/>
      <c r="HY92" s="13"/>
      <c r="HZ92" s="13"/>
      <c r="IA92" s="13"/>
    </row>
    <row r="93" spans="1:235" s="79" customFormat="1" ht="17.25" customHeight="1">
      <c r="A93" s="106" t="s">
        <v>330</v>
      </c>
      <c r="B93" s="102">
        <f>SUM(B94:B99)</f>
        <v>36260</v>
      </c>
      <c r="C93" s="102">
        <f>SUM(C94:C99)</f>
        <v>34699</v>
      </c>
      <c r="D93" s="102">
        <f>SUM(D94:D99)</f>
        <v>15579</v>
      </c>
      <c r="E93" s="102">
        <f>SUM(E94:E99)</f>
        <v>19120</v>
      </c>
      <c r="F93" s="92">
        <f>(C93-B93)/B93</f>
        <v>-0.04305019305019305</v>
      </c>
      <c r="HY93" s="13"/>
      <c r="HZ93" s="13"/>
      <c r="IA93" s="13"/>
    </row>
    <row r="94" spans="1:235" s="79" customFormat="1" ht="17.25" customHeight="1">
      <c r="A94" s="107" t="s">
        <v>331</v>
      </c>
      <c r="B94" s="102">
        <v>346</v>
      </c>
      <c r="C94" s="103">
        <f aca="true" t="shared" si="5" ref="C94:C99">D94+E94</f>
        <v>296</v>
      </c>
      <c r="D94" s="102">
        <v>276</v>
      </c>
      <c r="E94" s="102">
        <v>20</v>
      </c>
      <c r="F94" s="92"/>
      <c r="HY94" s="13"/>
      <c r="HZ94" s="13"/>
      <c r="IA94" s="13"/>
    </row>
    <row r="95" spans="1:235" s="79" customFormat="1" ht="17.25" customHeight="1">
      <c r="A95" s="107" t="s">
        <v>332</v>
      </c>
      <c r="B95" s="102">
        <v>30646</v>
      </c>
      <c r="C95" s="103">
        <f t="shared" si="5"/>
        <v>31089</v>
      </c>
      <c r="D95" s="102">
        <v>14089</v>
      </c>
      <c r="E95" s="102">
        <v>17000</v>
      </c>
      <c r="F95" s="92"/>
      <c r="HY95" s="13"/>
      <c r="HZ95" s="13"/>
      <c r="IA95" s="13"/>
    </row>
    <row r="96" spans="1:235" s="79" customFormat="1" ht="17.25" customHeight="1">
      <c r="A96" s="107" t="s">
        <v>333</v>
      </c>
      <c r="B96" s="102">
        <v>1007</v>
      </c>
      <c r="C96" s="103">
        <f t="shared" si="5"/>
        <v>859</v>
      </c>
      <c r="D96" s="102">
        <v>459</v>
      </c>
      <c r="E96" s="102">
        <v>400</v>
      </c>
      <c r="F96" s="92"/>
      <c r="HY96" s="13"/>
      <c r="HZ96" s="13"/>
      <c r="IA96" s="13"/>
    </row>
    <row r="97" spans="1:235" s="79" customFormat="1" ht="17.25" customHeight="1">
      <c r="A97" s="107" t="s">
        <v>334</v>
      </c>
      <c r="B97" s="102">
        <v>17</v>
      </c>
      <c r="C97" s="103">
        <f t="shared" si="5"/>
        <v>0</v>
      </c>
      <c r="D97" s="102">
        <v>0</v>
      </c>
      <c r="E97" s="102"/>
      <c r="F97" s="92"/>
      <c r="HY97" s="13"/>
      <c r="HZ97" s="13"/>
      <c r="IA97" s="13"/>
    </row>
    <row r="98" spans="1:235" s="79" customFormat="1" ht="17.25" customHeight="1">
      <c r="A98" s="107" t="s">
        <v>335</v>
      </c>
      <c r="B98" s="102">
        <v>1709</v>
      </c>
      <c r="C98" s="103">
        <f t="shared" si="5"/>
        <v>355</v>
      </c>
      <c r="D98" s="102">
        <v>155</v>
      </c>
      <c r="E98" s="102">
        <v>200</v>
      </c>
      <c r="F98" s="92"/>
      <c r="HY98" s="13"/>
      <c r="HZ98" s="13"/>
      <c r="IA98" s="13"/>
    </row>
    <row r="99" spans="1:235" s="79" customFormat="1" ht="17.25" customHeight="1">
      <c r="A99" s="107" t="s">
        <v>336</v>
      </c>
      <c r="B99" s="102">
        <v>2535</v>
      </c>
      <c r="C99" s="103">
        <f t="shared" si="5"/>
        <v>2100</v>
      </c>
      <c r="D99" s="102">
        <v>600</v>
      </c>
      <c r="E99" s="102">
        <v>1500</v>
      </c>
      <c r="F99" s="92"/>
      <c r="HY99" s="13"/>
      <c r="HZ99" s="13"/>
      <c r="IA99" s="13"/>
    </row>
    <row r="100" spans="1:235" s="79" customFormat="1" ht="17.25" customHeight="1">
      <c r="A100" s="106" t="s">
        <v>337</v>
      </c>
      <c r="B100" s="102">
        <f>SUM(B101:B104)</f>
        <v>727</v>
      </c>
      <c r="C100" s="102">
        <f>SUM(C101:C104)</f>
        <v>653</v>
      </c>
      <c r="D100" s="102">
        <f>SUM(D101:D104)</f>
        <v>53</v>
      </c>
      <c r="E100" s="102">
        <f>SUM(E101:E104)</f>
        <v>600</v>
      </c>
      <c r="F100" s="92">
        <f>(C100-B100)/B100</f>
        <v>-0.10178817056396149</v>
      </c>
      <c r="HY100" s="13"/>
      <c r="HZ100" s="13"/>
      <c r="IA100" s="13"/>
    </row>
    <row r="101" spans="1:235" s="79" customFormat="1" ht="17.25" customHeight="1">
      <c r="A101" s="107" t="s">
        <v>338</v>
      </c>
      <c r="B101" s="102">
        <v>22</v>
      </c>
      <c r="C101" s="103">
        <f>D101+E101</f>
        <v>23</v>
      </c>
      <c r="D101" s="102">
        <v>23</v>
      </c>
      <c r="E101" s="102"/>
      <c r="F101" s="92"/>
      <c r="HY101" s="13"/>
      <c r="HZ101" s="13"/>
      <c r="IA101" s="13"/>
    </row>
    <row r="102" spans="1:235" s="79" customFormat="1" ht="17.25" customHeight="1">
      <c r="A102" s="106" t="s">
        <v>339</v>
      </c>
      <c r="B102" s="102">
        <v>534</v>
      </c>
      <c r="C102" s="103">
        <f>D102+E102</f>
        <v>500</v>
      </c>
      <c r="D102" s="102">
        <v>0</v>
      </c>
      <c r="E102" s="102">
        <v>500</v>
      </c>
      <c r="F102" s="92"/>
      <c r="HY102" s="13"/>
      <c r="HZ102" s="13"/>
      <c r="IA102" s="13"/>
    </row>
    <row r="103" spans="1:235" s="79" customFormat="1" ht="17.25" customHeight="1">
      <c r="A103" s="106" t="s">
        <v>340</v>
      </c>
      <c r="B103" s="102">
        <v>60</v>
      </c>
      <c r="C103" s="103"/>
      <c r="D103" s="102">
        <v>0</v>
      </c>
      <c r="E103" s="102"/>
      <c r="F103" s="92"/>
      <c r="HY103" s="13"/>
      <c r="HZ103" s="13"/>
      <c r="IA103" s="13"/>
    </row>
    <row r="104" spans="1:235" s="79" customFormat="1" ht="17.25" customHeight="1">
      <c r="A104" s="106" t="s">
        <v>341</v>
      </c>
      <c r="B104" s="102">
        <v>111</v>
      </c>
      <c r="C104" s="103">
        <f>D104+E104</f>
        <v>130</v>
      </c>
      <c r="D104" s="102">
        <v>30</v>
      </c>
      <c r="E104" s="102">
        <v>100</v>
      </c>
      <c r="F104" s="92"/>
      <c r="HY104" s="13"/>
      <c r="HZ104" s="13"/>
      <c r="IA104" s="13"/>
    </row>
    <row r="105" spans="1:235" s="79" customFormat="1" ht="17.25" customHeight="1">
      <c r="A105" s="106" t="s">
        <v>342</v>
      </c>
      <c r="B105" s="103">
        <f>SUM(B106:B111)</f>
        <v>1599</v>
      </c>
      <c r="C105" s="103">
        <f>SUM(C106:C111)</f>
        <v>1653</v>
      </c>
      <c r="D105" s="103">
        <f>SUM(D106:D111)</f>
        <v>753</v>
      </c>
      <c r="E105" s="103">
        <f>SUM(E106:E111)</f>
        <v>900</v>
      </c>
      <c r="F105" s="92">
        <f>(C105-B105)/B105</f>
        <v>0.03377110694183865</v>
      </c>
      <c r="HY105" s="13"/>
      <c r="HZ105" s="13"/>
      <c r="IA105" s="13"/>
    </row>
    <row r="106" spans="1:235" s="79" customFormat="1" ht="17.25" customHeight="1">
      <c r="A106" s="107" t="s">
        <v>343</v>
      </c>
      <c r="B106" s="102">
        <v>789</v>
      </c>
      <c r="C106" s="103">
        <f>D106+E106</f>
        <v>885</v>
      </c>
      <c r="D106" s="102">
        <v>485</v>
      </c>
      <c r="E106" s="102">
        <v>400</v>
      </c>
      <c r="F106" s="92"/>
      <c r="HY106" s="13"/>
      <c r="HZ106" s="13"/>
      <c r="IA106" s="13"/>
    </row>
    <row r="107" spans="1:235" s="79" customFormat="1" ht="17.25" customHeight="1">
      <c r="A107" s="107" t="s">
        <v>344</v>
      </c>
      <c r="B107" s="102">
        <v>3</v>
      </c>
      <c r="C107" s="103">
        <f>D107+E107</f>
        <v>3</v>
      </c>
      <c r="D107" s="102">
        <v>3</v>
      </c>
      <c r="E107" s="102"/>
      <c r="F107" s="92"/>
      <c r="HY107" s="13"/>
      <c r="HZ107" s="13"/>
      <c r="IA107" s="13"/>
    </row>
    <row r="108" spans="1:235" s="79" customFormat="1" ht="17.25" customHeight="1">
      <c r="A108" s="107" t="s">
        <v>345</v>
      </c>
      <c r="B108" s="102">
        <v>30</v>
      </c>
      <c r="C108" s="103">
        <f>D108+E108</f>
        <v>11</v>
      </c>
      <c r="D108" s="102">
        <v>11</v>
      </c>
      <c r="E108" s="102"/>
      <c r="F108" s="92"/>
      <c r="HY108" s="13"/>
      <c r="HZ108" s="13"/>
      <c r="IA108" s="13"/>
    </row>
    <row r="109" spans="1:235" s="79" customFormat="1" ht="17.25" customHeight="1">
      <c r="A109" s="107" t="s">
        <v>346</v>
      </c>
      <c r="B109" s="102">
        <v>364</v>
      </c>
      <c r="C109" s="103">
        <f>D109+E109</f>
        <v>354</v>
      </c>
      <c r="D109" s="102">
        <v>254</v>
      </c>
      <c r="E109" s="102">
        <v>100</v>
      </c>
      <c r="F109" s="92"/>
      <c r="HY109" s="13"/>
      <c r="HZ109" s="13"/>
      <c r="IA109" s="13"/>
    </row>
    <row r="110" spans="1:235" s="79" customFormat="1" ht="17.25" customHeight="1">
      <c r="A110" s="107" t="s">
        <v>347</v>
      </c>
      <c r="B110" s="102">
        <v>3</v>
      </c>
      <c r="C110" s="103"/>
      <c r="D110" s="102"/>
      <c r="E110" s="102"/>
      <c r="F110" s="92"/>
      <c r="HY110" s="13"/>
      <c r="HZ110" s="13"/>
      <c r="IA110" s="13"/>
    </row>
    <row r="111" spans="1:235" s="79" customFormat="1" ht="17.25" customHeight="1">
      <c r="A111" s="107" t="s">
        <v>348</v>
      </c>
      <c r="B111" s="102">
        <v>410</v>
      </c>
      <c r="C111" s="103">
        <f>D111+E111</f>
        <v>400</v>
      </c>
      <c r="D111" s="102">
        <v>0</v>
      </c>
      <c r="E111" s="102">
        <v>400</v>
      </c>
      <c r="F111" s="92"/>
      <c r="HY111" s="13"/>
      <c r="HZ111" s="13"/>
      <c r="IA111" s="13"/>
    </row>
    <row r="112" spans="1:235" s="79" customFormat="1" ht="17.25" customHeight="1">
      <c r="A112" s="106" t="s">
        <v>349</v>
      </c>
      <c r="B112" s="103">
        <f>SUM(B113:B128)</f>
        <v>39762</v>
      </c>
      <c r="C112" s="103">
        <f>SUM(C113:C128)</f>
        <v>51688</v>
      </c>
      <c r="D112" s="103">
        <f>SUM(D113:D128)</f>
        <v>25088</v>
      </c>
      <c r="E112" s="103">
        <f>SUM(E113:E128)</f>
        <v>26600</v>
      </c>
      <c r="F112" s="92">
        <f>(C112-B112)/B112</f>
        <v>0.29993461093506363</v>
      </c>
      <c r="HY112" s="13"/>
      <c r="HZ112" s="13"/>
      <c r="IA112" s="13"/>
    </row>
    <row r="113" spans="1:235" s="79" customFormat="1" ht="17.25" customHeight="1">
      <c r="A113" s="107" t="s">
        <v>350</v>
      </c>
      <c r="B113" s="102">
        <v>674</v>
      </c>
      <c r="C113" s="103">
        <f aca="true" t="shared" si="6" ref="C113:C128">D113+E113</f>
        <v>809</v>
      </c>
      <c r="D113" s="102">
        <v>709</v>
      </c>
      <c r="E113" s="102">
        <v>100</v>
      </c>
      <c r="F113" s="92"/>
      <c r="HY113" s="13"/>
      <c r="HZ113" s="13"/>
      <c r="IA113" s="13"/>
    </row>
    <row r="114" spans="1:235" s="79" customFormat="1" ht="17.25" customHeight="1">
      <c r="A114" s="107" t="s">
        <v>351</v>
      </c>
      <c r="B114" s="102">
        <v>638</v>
      </c>
      <c r="C114" s="103">
        <f t="shared" si="6"/>
        <v>2856</v>
      </c>
      <c r="D114" s="102">
        <v>2356</v>
      </c>
      <c r="E114" s="102">
        <v>500</v>
      </c>
      <c r="F114" s="92"/>
      <c r="HY114" s="13"/>
      <c r="HZ114" s="13"/>
      <c r="IA114" s="13"/>
    </row>
    <row r="115" spans="1:235" s="79" customFormat="1" ht="17.25" customHeight="1">
      <c r="A115" s="107" t="s">
        <v>352</v>
      </c>
      <c r="B115" s="102">
        <v>10183</v>
      </c>
      <c r="C115" s="103">
        <f t="shared" si="6"/>
        <v>16563</v>
      </c>
      <c r="D115" s="102">
        <v>6383</v>
      </c>
      <c r="E115" s="102">
        <v>10180</v>
      </c>
      <c r="F115" s="92"/>
      <c r="HY115" s="13"/>
      <c r="HZ115" s="13"/>
      <c r="IA115" s="13"/>
    </row>
    <row r="116" spans="1:235" s="79" customFormat="1" ht="17.25" customHeight="1">
      <c r="A116" s="107" t="s">
        <v>353</v>
      </c>
      <c r="B116" s="102">
        <v>13360</v>
      </c>
      <c r="C116" s="103">
        <f t="shared" si="6"/>
        <v>13619</v>
      </c>
      <c r="D116" s="102">
        <v>13119</v>
      </c>
      <c r="E116" s="102">
        <v>500</v>
      </c>
      <c r="F116" s="92"/>
      <c r="HY116" s="13"/>
      <c r="HZ116" s="13"/>
      <c r="IA116" s="13"/>
    </row>
    <row r="117" spans="1:235" s="79" customFormat="1" ht="17.25" customHeight="1">
      <c r="A117" s="107" t="s">
        <v>354</v>
      </c>
      <c r="B117" s="102">
        <v>35</v>
      </c>
      <c r="C117" s="103">
        <f t="shared" si="6"/>
        <v>40</v>
      </c>
      <c r="D117" s="102">
        <v>40</v>
      </c>
      <c r="E117" s="102"/>
      <c r="F117" s="92"/>
      <c r="HY117" s="13"/>
      <c r="HZ117" s="13"/>
      <c r="IA117" s="13"/>
    </row>
    <row r="118" spans="1:235" s="79" customFormat="1" ht="17.25" customHeight="1">
      <c r="A118" s="107" t="s">
        <v>355</v>
      </c>
      <c r="B118" s="102">
        <v>1491</v>
      </c>
      <c r="C118" s="103">
        <f t="shared" si="6"/>
        <v>2217</v>
      </c>
      <c r="D118" s="102">
        <v>717</v>
      </c>
      <c r="E118" s="102">
        <v>1500</v>
      </c>
      <c r="F118" s="92"/>
      <c r="HY118" s="13"/>
      <c r="HZ118" s="13"/>
      <c r="IA118" s="13"/>
    </row>
    <row r="119" spans="1:235" s="79" customFormat="1" ht="17.25" customHeight="1">
      <c r="A119" s="107" t="s">
        <v>356</v>
      </c>
      <c r="B119" s="102">
        <v>465</v>
      </c>
      <c r="C119" s="103">
        <f t="shared" si="6"/>
        <v>1054</v>
      </c>
      <c r="D119" s="102">
        <v>454</v>
      </c>
      <c r="E119" s="102">
        <v>600</v>
      </c>
      <c r="F119" s="92"/>
      <c r="HY119" s="13"/>
      <c r="HZ119" s="13"/>
      <c r="IA119" s="13"/>
    </row>
    <row r="120" spans="1:235" s="79" customFormat="1" ht="17.25" customHeight="1">
      <c r="A120" s="107" t="s">
        <v>357</v>
      </c>
      <c r="B120" s="102">
        <v>122</v>
      </c>
      <c r="C120" s="103">
        <f t="shared" si="6"/>
        <v>312</v>
      </c>
      <c r="D120" s="102">
        <v>112</v>
      </c>
      <c r="E120" s="102">
        <v>200</v>
      </c>
      <c r="F120" s="92"/>
      <c r="HY120" s="13"/>
      <c r="HZ120" s="13"/>
      <c r="IA120" s="13"/>
    </row>
    <row r="121" spans="1:235" s="79" customFormat="1" ht="17.25" customHeight="1">
      <c r="A121" s="107" t="s">
        <v>358</v>
      </c>
      <c r="B121" s="102">
        <v>349</v>
      </c>
      <c r="C121" s="103">
        <f t="shared" si="6"/>
        <v>414</v>
      </c>
      <c r="D121" s="102">
        <v>334</v>
      </c>
      <c r="E121" s="102">
        <v>80</v>
      </c>
      <c r="F121" s="92"/>
      <c r="HY121" s="13"/>
      <c r="HZ121" s="13"/>
      <c r="IA121" s="13"/>
    </row>
    <row r="122" spans="1:235" s="79" customFormat="1" ht="17.25" customHeight="1">
      <c r="A122" s="107" t="s">
        <v>359</v>
      </c>
      <c r="B122" s="102">
        <v>53</v>
      </c>
      <c r="C122" s="103">
        <f t="shared" si="6"/>
        <v>82</v>
      </c>
      <c r="D122" s="102">
        <v>42</v>
      </c>
      <c r="E122" s="102">
        <v>40</v>
      </c>
      <c r="F122" s="92"/>
      <c r="HY122" s="13"/>
      <c r="HZ122" s="13"/>
      <c r="IA122" s="13"/>
    </row>
    <row r="123" spans="1:235" s="79" customFormat="1" ht="17.25" customHeight="1">
      <c r="A123" s="107" t="s">
        <v>360</v>
      </c>
      <c r="B123" s="102">
        <v>370</v>
      </c>
      <c r="C123" s="103">
        <f t="shared" si="6"/>
        <v>600</v>
      </c>
      <c r="D123" s="102">
        <v>100</v>
      </c>
      <c r="E123" s="102">
        <v>500</v>
      </c>
      <c r="F123" s="92"/>
      <c r="HY123" s="13"/>
      <c r="HZ123" s="13"/>
      <c r="IA123" s="13"/>
    </row>
    <row r="124" spans="1:235" s="79" customFormat="1" ht="17.25" customHeight="1">
      <c r="A124" s="107" t="s">
        <v>361</v>
      </c>
      <c r="B124" s="102">
        <v>9774</v>
      </c>
      <c r="C124" s="103">
        <f t="shared" si="6"/>
        <v>10349</v>
      </c>
      <c r="D124" s="102">
        <v>349</v>
      </c>
      <c r="E124" s="102">
        <v>10000</v>
      </c>
      <c r="F124" s="92"/>
      <c r="HY124" s="13"/>
      <c r="HZ124" s="13"/>
      <c r="IA124" s="13"/>
    </row>
    <row r="125" spans="1:235" s="79" customFormat="1" ht="17.25" customHeight="1">
      <c r="A125" s="107" t="s">
        <v>362</v>
      </c>
      <c r="B125" s="102"/>
      <c r="C125" s="103">
        <f t="shared" si="6"/>
        <v>96</v>
      </c>
      <c r="D125" s="102">
        <v>96</v>
      </c>
      <c r="E125" s="102"/>
      <c r="F125" s="92"/>
      <c r="HY125" s="13"/>
      <c r="HZ125" s="13"/>
      <c r="IA125" s="13"/>
    </row>
    <row r="126" spans="1:235" s="79" customFormat="1" ht="17.25" customHeight="1">
      <c r="A126" s="107" t="s">
        <v>363</v>
      </c>
      <c r="B126" s="102">
        <v>242</v>
      </c>
      <c r="C126" s="103">
        <f t="shared" si="6"/>
        <v>108</v>
      </c>
      <c r="D126" s="102">
        <v>108</v>
      </c>
      <c r="E126" s="102"/>
      <c r="F126" s="92"/>
      <c r="HY126" s="13"/>
      <c r="HZ126" s="13"/>
      <c r="IA126" s="13"/>
    </row>
    <row r="127" spans="1:235" s="79" customFormat="1" ht="17.25" customHeight="1">
      <c r="A127" s="107" t="s">
        <v>364</v>
      </c>
      <c r="B127" s="102">
        <v>3</v>
      </c>
      <c r="C127" s="103">
        <f t="shared" si="6"/>
        <v>459</v>
      </c>
      <c r="D127" s="102">
        <v>59</v>
      </c>
      <c r="E127" s="102">
        <v>400</v>
      </c>
      <c r="F127" s="92"/>
      <c r="HY127" s="13"/>
      <c r="HZ127" s="13"/>
      <c r="IA127" s="13"/>
    </row>
    <row r="128" spans="1:235" s="79" customFormat="1" ht="17.25" customHeight="1">
      <c r="A128" s="107" t="s">
        <v>365</v>
      </c>
      <c r="B128" s="102">
        <v>2003</v>
      </c>
      <c r="C128" s="103">
        <f t="shared" si="6"/>
        <v>2110</v>
      </c>
      <c r="D128" s="102">
        <v>110</v>
      </c>
      <c r="E128" s="103">
        <v>2000</v>
      </c>
      <c r="F128" s="92"/>
      <c r="HY128" s="13"/>
      <c r="HZ128" s="13"/>
      <c r="IA128" s="13"/>
    </row>
    <row r="129" spans="1:235" s="79" customFormat="1" ht="17.25" customHeight="1">
      <c r="A129" s="106" t="s">
        <v>366</v>
      </c>
      <c r="B129" s="103">
        <f>SUM(B130:B138)</f>
        <v>21724</v>
      </c>
      <c r="C129" s="103">
        <f>SUM(C130:C138)</f>
        <v>27027</v>
      </c>
      <c r="D129" s="103">
        <f>SUM(D130:D138)</f>
        <v>9107</v>
      </c>
      <c r="E129" s="103">
        <f>SUM(E130:E138)</f>
        <v>17920</v>
      </c>
      <c r="F129" s="92">
        <f>(C129-B129)/B129</f>
        <v>0.24410789909777206</v>
      </c>
      <c r="HY129" s="13"/>
      <c r="HZ129" s="13"/>
      <c r="IA129" s="13"/>
    </row>
    <row r="130" spans="1:235" s="79" customFormat="1" ht="17.25" customHeight="1">
      <c r="A130" s="107" t="s">
        <v>367</v>
      </c>
      <c r="B130" s="102">
        <v>226</v>
      </c>
      <c r="C130" s="103">
        <f aca="true" t="shared" si="7" ref="C130:C138">D130+E130</f>
        <v>175</v>
      </c>
      <c r="D130" s="102">
        <v>155</v>
      </c>
      <c r="E130" s="102">
        <v>20</v>
      </c>
      <c r="F130" s="92"/>
      <c r="HY130" s="13"/>
      <c r="HZ130" s="13"/>
      <c r="IA130" s="13"/>
    </row>
    <row r="131" spans="1:235" s="79" customFormat="1" ht="17.25" customHeight="1">
      <c r="A131" s="107" t="s">
        <v>368</v>
      </c>
      <c r="B131" s="102">
        <v>905</v>
      </c>
      <c r="C131" s="103">
        <f t="shared" si="7"/>
        <v>1640</v>
      </c>
      <c r="D131" s="102">
        <v>640</v>
      </c>
      <c r="E131" s="102">
        <v>1000</v>
      </c>
      <c r="F131" s="92"/>
      <c r="HY131" s="13"/>
      <c r="HZ131" s="13"/>
      <c r="IA131" s="13"/>
    </row>
    <row r="132" spans="1:235" s="79" customFormat="1" ht="17.25" customHeight="1">
      <c r="A132" s="107" t="s">
        <v>369</v>
      </c>
      <c r="B132" s="102">
        <v>2311</v>
      </c>
      <c r="C132" s="103">
        <f t="shared" si="7"/>
        <v>3167</v>
      </c>
      <c r="D132" s="102">
        <v>1667</v>
      </c>
      <c r="E132" s="102">
        <v>1500</v>
      </c>
      <c r="F132" s="92"/>
      <c r="HY132" s="13"/>
      <c r="HZ132" s="13"/>
      <c r="IA132" s="13"/>
    </row>
    <row r="133" spans="1:235" s="79" customFormat="1" ht="17.25" customHeight="1">
      <c r="A133" s="107" t="s">
        <v>370</v>
      </c>
      <c r="B133" s="102">
        <v>1677</v>
      </c>
      <c r="C133" s="103">
        <f t="shared" si="7"/>
        <v>3197</v>
      </c>
      <c r="D133" s="102">
        <v>597</v>
      </c>
      <c r="E133" s="102">
        <v>2600</v>
      </c>
      <c r="F133" s="92"/>
      <c r="HY133" s="13"/>
      <c r="HZ133" s="13"/>
      <c r="IA133" s="13"/>
    </row>
    <row r="134" spans="1:235" s="79" customFormat="1" ht="17.25" customHeight="1">
      <c r="A134" s="107" t="s">
        <v>371</v>
      </c>
      <c r="B134" s="102">
        <v>15217</v>
      </c>
      <c r="C134" s="103">
        <f t="shared" si="7"/>
        <v>17211</v>
      </c>
      <c r="D134" s="102">
        <v>5211</v>
      </c>
      <c r="E134" s="102">
        <v>12000</v>
      </c>
      <c r="F134" s="92"/>
      <c r="HY134" s="13"/>
      <c r="HZ134" s="13"/>
      <c r="IA134" s="13"/>
    </row>
    <row r="135" spans="1:235" s="79" customFormat="1" ht="17.25" customHeight="1">
      <c r="A135" s="107" t="s">
        <v>372</v>
      </c>
      <c r="B135" s="102">
        <v>21</v>
      </c>
      <c r="C135" s="103">
        <f t="shared" si="7"/>
        <v>0</v>
      </c>
      <c r="D135" s="102">
        <v>0</v>
      </c>
      <c r="E135" s="102"/>
      <c r="F135" s="92"/>
      <c r="HY135" s="13"/>
      <c r="HZ135" s="13"/>
      <c r="IA135" s="13"/>
    </row>
    <row r="136" spans="1:235" s="79" customFormat="1" ht="17.25" customHeight="1">
      <c r="A136" s="107" t="s">
        <v>373</v>
      </c>
      <c r="B136" s="102">
        <v>1132</v>
      </c>
      <c r="C136" s="103">
        <f t="shared" si="7"/>
        <v>1285</v>
      </c>
      <c r="D136" s="102">
        <v>685</v>
      </c>
      <c r="E136" s="102">
        <v>600</v>
      </c>
      <c r="F136" s="92"/>
      <c r="HY136" s="13"/>
      <c r="HZ136" s="13"/>
      <c r="IA136" s="13"/>
    </row>
    <row r="137" spans="1:235" s="79" customFormat="1" ht="17.25" customHeight="1">
      <c r="A137" s="107" t="s">
        <v>374</v>
      </c>
      <c r="B137" s="102">
        <v>131</v>
      </c>
      <c r="C137" s="103">
        <f t="shared" si="7"/>
        <v>147</v>
      </c>
      <c r="D137" s="102">
        <v>147</v>
      </c>
      <c r="E137" s="102"/>
      <c r="F137" s="92"/>
      <c r="HY137" s="13"/>
      <c r="HZ137" s="13"/>
      <c r="IA137" s="13"/>
    </row>
    <row r="138" spans="1:235" s="79" customFormat="1" ht="17.25" customHeight="1">
      <c r="A138" s="107" t="s">
        <v>375</v>
      </c>
      <c r="B138" s="102">
        <v>104</v>
      </c>
      <c r="C138" s="103">
        <f t="shared" si="7"/>
        <v>205</v>
      </c>
      <c r="D138" s="102">
        <v>5</v>
      </c>
      <c r="E138" s="102">
        <v>200</v>
      </c>
      <c r="F138" s="92"/>
      <c r="HY138" s="13"/>
      <c r="HZ138" s="13"/>
      <c r="IA138" s="13"/>
    </row>
    <row r="139" spans="1:235" s="79" customFormat="1" ht="17.25" customHeight="1">
      <c r="A139" s="106" t="s">
        <v>376</v>
      </c>
      <c r="B139" s="103">
        <f>SUM(B140:B146)</f>
        <v>2169</v>
      </c>
      <c r="C139" s="103">
        <f>SUM(C140:C146)</f>
        <v>2728</v>
      </c>
      <c r="D139" s="103">
        <f>SUM(D140:D146)</f>
        <v>228</v>
      </c>
      <c r="E139" s="103">
        <f>SUM(E140:E146)</f>
        <v>2500</v>
      </c>
      <c r="F139" s="92">
        <f>(C139-B139)/B139</f>
        <v>0.2577224527431996</v>
      </c>
      <c r="HY139" s="13"/>
      <c r="HZ139" s="13"/>
      <c r="IA139" s="13"/>
    </row>
    <row r="140" spans="1:235" s="79" customFormat="1" ht="17.25" customHeight="1">
      <c r="A140" s="107" t="s">
        <v>377</v>
      </c>
      <c r="B140" s="102">
        <v>78</v>
      </c>
      <c r="C140" s="103">
        <f aca="true" t="shared" si="8" ref="C140:C145">D140+E140</f>
        <v>71</v>
      </c>
      <c r="D140" s="102">
        <v>71</v>
      </c>
      <c r="E140" s="102"/>
      <c r="F140" s="92"/>
      <c r="HY140" s="13"/>
      <c r="HZ140" s="13"/>
      <c r="IA140" s="13"/>
    </row>
    <row r="141" spans="1:235" s="79" customFormat="1" ht="17.25" customHeight="1">
      <c r="A141" s="107" t="s">
        <v>378</v>
      </c>
      <c r="B141" s="102">
        <v>420</v>
      </c>
      <c r="C141" s="103">
        <f t="shared" si="8"/>
        <v>230</v>
      </c>
      <c r="D141" s="102">
        <v>130</v>
      </c>
      <c r="E141" s="102">
        <v>100</v>
      </c>
      <c r="F141" s="92"/>
      <c r="HY141" s="13"/>
      <c r="HZ141" s="13"/>
      <c r="IA141" s="13"/>
    </row>
    <row r="142" spans="1:235" s="79" customFormat="1" ht="17.25" customHeight="1">
      <c r="A142" s="107" t="s">
        <v>379</v>
      </c>
      <c r="B142" s="102">
        <v>48</v>
      </c>
      <c r="C142" s="103">
        <f t="shared" si="8"/>
        <v>0</v>
      </c>
      <c r="D142" s="102">
        <v>0</v>
      </c>
      <c r="E142" s="102"/>
      <c r="F142" s="92"/>
      <c r="HY142" s="13"/>
      <c r="HZ142" s="13"/>
      <c r="IA142" s="13"/>
    </row>
    <row r="143" spans="1:235" s="79" customFormat="1" ht="17.25" customHeight="1">
      <c r="A143" s="107" t="s">
        <v>380</v>
      </c>
      <c r="B143" s="102">
        <v>1149</v>
      </c>
      <c r="C143" s="103">
        <f t="shared" si="8"/>
        <v>1300</v>
      </c>
      <c r="D143" s="102">
        <v>0</v>
      </c>
      <c r="E143" s="102">
        <v>1300</v>
      </c>
      <c r="F143" s="92"/>
      <c r="HY143" s="13"/>
      <c r="HZ143" s="13"/>
      <c r="IA143" s="13"/>
    </row>
    <row r="144" spans="1:235" s="79" customFormat="1" ht="17.25" customHeight="1">
      <c r="A144" s="107" t="s">
        <v>381</v>
      </c>
      <c r="B144" s="102">
        <v>369</v>
      </c>
      <c r="C144" s="103">
        <f t="shared" si="8"/>
        <v>1010</v>
      </c>
      <c r="D144" s="102">
        <v>10</v>
      </c>
      <c r="E144" s="102">
        <v>1000</v>
      </c>
      <c r="F144" s="92"/>
      <c r="HY144" s="13"/>
      <c r="HZ144" s="13"/>
      <c r="IA144" s="13"/>
    </row>
    <row r="145" spans="1:235" s="79" customFormat="1" ht="17.25" customHeight="1">
      <c r="A145" s="107" t="s">
        <v>382</v>
      </c>
      <c r="B145" s="102">
        <v>82</v>
      </c>
      <c r="C145" s="103">
        <f t="shared" si="8"/>
        <v>117</v>
      </c>
      <c r="D145" s="102">
        <v>17</v>
      </c>
      <c r="E145" s="102">
        <v>100</v>
      </c>
      <c r="F145" s="92"/>
      <c r="HY145" s="13"/>
      <c r="HZ145" s="13"/>
      <c r="IA145" s="13"/>
    </row>
    <row r="146" spans="1:235" s="79" customFormat="1" ht="17.25" customHeight="1">
      <c r="A146" s="107" t="s">
        <v>383</v>
      </c>
      <c r="B146" s="102">
        <v>23</v>
      </c>
      <c r="C146" s="103"/>
      <c r="D146" s="102">
        <v>0</v>
      </c>
      <c r="E146" s="102"/>
      <c r="F146" s="92"/>
      <c r="HY146" s="13"/>
      <c r="HZ146" s="13"/>
      <c r="IA146" s="13"/>
    </row>
    <row r="147" spans="1:235" s="79" customFormat="1" ht="17.25" customHeight="1">
      <c r="A147" s="106" t="s">
        <v>384</v>
      </c>
      <c r="B147" s="103">
        <f>SUM(B148:B151)</f>
        <v>6324</v>
      </c>
      <c r="C147" s="103">
        <f>SUM(C148:C151)</f>
        <v>5312</v>
      </c>
      <c r="D147" s="103">
        <f>SUM(D148:D151)</f>
        <v>3012</v>
      </c>
      <c r="E147" s="103">
        <f>SUM(E148:E151)</f>
        <v>2300</v>
      </c>
      <c r="F147" s="92">
        <f>(C147-B147)/B147</f>
        <v>-0.16002530044275776</v>
      </c>
      <c r="HY147" s="13"/>
      <c r="HZ147" s="13"/>
      <c r="IA147" s="13"/>
    </row>
    <row r="148" spans="1:235" s="79" customFormat="1" ht="17.25" customHeight="1">
      <c r="A148" s="107" t="s">
        <v>385</v>
      </c>
      <c r="B148" s="102">
        <v>1093</v>
      </c>
      <c r="C148" s="103">
        <f>D148+E148</f>
        <v>654</v>
      </c>
      <c r="D148" s="102">
        <v>604</v>
      </c>
      <c r="E148" s="102">
        <v>50</v>
      </c>
      <c r="F148" s="92"/>
      <c r="HY148" s="13"/>
      <c r="HZ148" s="13"/>
      <c r="IA148" s="13"/>
    </row>
    <row r="149" spans="1:235" s="79" customFormat="1" ht="17.25" customHeight="1">
      <c r="A149" s="107" t="s">
        <v>386</v>
      </c>
      <c r="B149" s="102">
        <v>60</v>
      </c>
      <c r="C149" s="103">
        <f>D149+E149</f>
        <v>50</v>
      </c>
      <c r="D149" s="102">
        <v>0</v>
      </c>
      <c r="E149" s="102">
        <v>50</v>
      </c>
      <c r="F149" s="92"/>
      <c r="HY149" s="13"/>
      <c r="HZ149" s="13"/>
      <c r="IA149" s="13"/>
    </row>
    <row r="150" spans="1:235" s="79" customFormat="1" ht="17.25" customHeight="1">
      <c r="A150" s="107" t="s">
        <v>387</v>
      </c>
      <c r="B150" s="102">
        <v>2495</v>
      </c>
      <c r="C150" s="103">
        <f>D150+E150</f>
        <v>2300</v>
      </c>
      <c r="D150" s="102">
        <v>100</v>
      </c>
      <c r="E150" s="102">
        <v>2200</v>
      </c>
      <c r="F150" s="92"/>
      <c r="HY150" s="13"/>
      <c r="HZ150" s="13"/>
      <c r="IA150" s="13"/>
    </row>
    <row r="151" spans="1:235" s="79" customFormat="1" ht="17.25" customHeight="1">
      <c r="A151" s="107" t="s">
        <v>388</v>
      </c>
      <c r="B151" s="102">
        <v>2676</v>
      </c>
      <c r="C151" s="103">
        <f>D151+E151</f>
        <v>2308</v>
      </c>
      <c r="D151" s="102">
        <v>2308</v>
      </c>
      <c r="E151" s="102"/>
      <c r="F151" s="92"/>
      <c r="HY151" s="13"/>
      <c r="HZ151" s="13"/>
      <c r="IA151" s="13"/>
    </row>
    <row r="152" spans="1:235" s="79" customFormat="1" ht="17.25" customHeight="1">
      <c r="A152" s="106" t="s">
        <v>389</v>
      </c>
      <c r="B152" s="103">
        <f>SUM(B153:B160)</f>
        <v>37439</v>
      </c>
      <c r="C152" s="103">
        <f>SUM(C153:C160)</f>
        <v>28806</v>
      </c>
      <c r="D152" s="103">
        <f>SUM(D153:D160)</f>
        <v>9606</v>
      </c>
      <c r="E152" s="103">
        <f>SUM(E153:E160)</f>
        <v>19200</v>
      </c>
      <c r="F152" s="92">
        <f>(C152-B152)/B152</f>
        <v>-0.23058842383610673</v>
      </c>
      <c r="HY152" s="13"/>
      <c r="HZ152" s="13"/>
      <c r="IA152" s="13"/>
    </row>
    <row r="153" spans="1:235" s="79" customFormat="1" ht="17.25" customHeight="1">
      <c r="A153" s="107" t="s">
        <v>390</v>
      </c>
      <c r="B153" s="102">
        <v>13603</v>
      </c>
      <c r="C153" s="103">
        <f aca="true" t="shared" si="9" ref="C153:C158">D153+E153</f>
        <v>11686</v>
      </c>
      <c r="D153" s="102">
        <v>5686</v>
      </c>
      <c r="E153" s="102">
        <v>6000</v>
      </c>
      <c r="F153" s="92"/>
      <c r="HY153" s="13"/>
      <c r="HZ153" s="13"/>
      <c r="IA153" s="13"/>
    </row>
    <row r="154" spans="1:235" s="79" customFormat="1" ht="17.25" customHeight="1">
      <c r="A154" s="107" t="s">
        <v>391</v>
      </c>
      <c r="B154" s="102">
        <v>3725</v>
      </c>
      <c r="C154" s="103">
        <f t="shared" si="9"/>
        <v>3528</v>
      </c>
      <c r="D154" s="102">
        <v>1028</v>
      </c>
      <c r="E154" s="102">
        <v>2500</v>
      </c>
      <c r="F154" s="92"/>
      <c r="HY154" s="13"/>
      <c r="HZ154" s="13"/>
      <c r="IA154" s="13"/>
    </row>
    <row r="155" spans="1:235" s="79" customFormat="1" ht="17.25" customHeight="1">
      <c r="A155" s="107" t="s">
        <v>392</v>
      </c>
      <c r="B155" s="102">
        <v>10421</v>
      </c>
      <c r="C155" s="103">
        <f t="shared" si="9"/>
        <v>6973</v>
      </c>
      <c r="D155" s="102">
        <v>973</v>
      </c>
      <c r="E155" s="102">
        <v>6000</v>
      </c>
      <c r="F155" s="92"/>
      <c r="HY155" s="13"/>
      <c r="HZ155" s="13"/>
      <c r="IA155" s="13"/>
    </row>
    <row r="156" spans="1:235" s="79" customFormat="1" ht="17.25" customHeight="1">
      <c r="A156" s="107" t="s">
        <v>393</v>
      </c>
      <c r="B156" s="102">
        <v>3919</v>
      </c>
      <c r="C156" s="103">
        <f t="shared" si="9"/>
        <v>1535</v>
      </c>
      <c r="D156" s="102">
        <v>35</v>
      </c>
      <c r="E156" s="102">
        <v>1500</v>
      </c>
      <c r="F156" s="92"/>
      <c r="HY156" s="13"/>
      <c r="HZ156" s="13"/>
      <c r="IA156" s="13"/>
    </row>
    <row r="157" spans="1:235" s="79" customFormat="1" ht="17.25" customHeight="1">
      <c r="A157" s="107" t="s">
        <v>394</v>
      </c>
      <c r="B157" s="102">
        <v>992</v>
      </c>
      <c r="C157" s="103">
        <f t="shared" si="9"/>
        <v>1000</v>
      </c>
      <c r="D157" s="102">
        <v>0</v>
      </c>
      <c r="E157" s="102">
        <v>1000</v>
      </c>
      <c r="F157" s="92"/>
      <c r="HY157" s="13"/>
      <c r="HZ157" s="13"/>
      <c r="IA157" s="13"/>
    </row>
    <row r="158" spans="1:235" s="79" customFormat="1" ht="17.25" customHeight="1">
      <c r="A158" s="107" t="s">
        <v>395</v>
      </c>
      <c r="B158" s="102">
        <v>4539</v>
      </c>
      <c r="C158" s="103">
        <f t="shared" si="9"/>
        <v>3884</v>
      </c>
      <c r="D158" s="102">
        <v>1884</v>
      </c>
      <c r="E158" s="102">
        <v>2000</v>
      </c>
      <c r="F158" s="92"/>
      <c r="HY158" s="13"/>
      <c r="HZ158" s="13"/>
      <c r="IA158" s="13"/>
    </row>
    <row r="159" spans="1:235" s="79" customFormat="1" ht="17.25" customHeight="1">
      <c r="A159" s="107" t="s">
        <v>396</v>
      </c>
      <c r="B159" s="102">
        <v>110</v>
      </c>
      <c r="C159" s="103"/>
      <c r="D159" s="102"/>
      <c r="E159" s="102"/>
      <c r="F159" s="92"/>
      <c r="HY159" s="13"/>
      <c r="HZ159" s="13"/>
      <c r="IA159" s="13"/>
    </row>
    <row r="160" spans="1:235" s="79" customFormat="1" ht="17.25" customHeight="1">
      <c r="A160" s="107" t="s">
        <v>397</v>
      </c>
      <c r="B160" s="102">
        <v>130</v>
      </c>
      <c r="C160" s="103">
        <f>D160+E160</f>
        <v>200</v>
      </c>
      <c r="D160" s="102">
        <v>0</v>
      </c>
      <c r="E160" s="102">
        <v>200</v>
      </c>
      <c r="F160" s="92"/>
      <c r="HY160" s="13"/>
      <c r="HZ160" s="13"/>
      <c r="IA160" s="13"/>
    </row>
    <row r="161" spans="1:235" s="79" customFormat="1" ht="17.25" customHeight="1">
      <c r="A161" s="106" t="s">
        <v>398</v>
      </c>
      <c r="B161" s="103">
        <f>SUM(B162:B164)</f>
        <v>10870</v>
      </c>
      <c r="C161" s="103">
        <f>SUM(C162:C164)</f>
        <v>10125</v>
      </c>
      <c r="D161" s="103">
        <f>SUM(D162:D164)</f>
        <v>625</v>
      </c>
      <c r="E161" s="103">
        <f>SUM(E162:E164)</f>
        <v>9500</v>
      </c>
      <c r="F161" s="92">
        <f>(C161-B161)/B161</f>
        <v>-0.06853725850965961</v>
      </c>
      <c r="HY161" s="13"/>
      <c r="HZ161" s="13"/>
      <c r="IA161" s="13"/>
    </row>
    <row r="162" spans="1:235" s="79" customFormat="1" ht="17.25" customHeight="1">
      <c r="A162" s="107" t="s">
        <v>399</v>
      </c>
      <c r="B162" s="102">
        <v>3995</v>
      </c>
      <c r="C162" s="103">
        <f>D162+E162</f>
        <v>3625</v>
      </c>
      <c r="D162" s="102">
        <v>625</v>
      </c>
      <c r="E162" s="102">
        <v>3000</v>
      </c>
      <c r="F162" s="92"/>
      <c r="HY162" s="13"/>
      <c r="HZ162" s="13"/>
      <c r="IA162" s="13"/>
    </row>
    <row r="163" spans="1:235" s="79" customFormat="1" ht="17.25" customHeight="1">
      <c r="A163" s="107" t="s">
        <v>400</v>
      </c>
      <c r="B163" s="102">
        <v>406</v>
      </c>
      <c r="C163" s="103">
        <f>D163+E163</f>
        <v>0</v>
      </c>
      <c r="D163" s="102">
        <v>0</v>
      </c>
      <c r="E163" s="102"/>
      <c r="F163" s="92"/>
      <c r="HY163" s="13"/>
      <c r="HZ163" s="13"/>
      <c r="IA163" s="13"/>
    </row>
    <row r="164" spans="1:235" s="79" customFormat="1" ht="17.25" customHeight="1">
      <c r="A164" s="107" t="s">
        <v>401</v>
      </c>
      <c r="B164" s="102">
        <v>6469</v>
      </c>
      <c r="C164" s="103">
        <f>D164+E164</f>
        <v>6500</v>
      </c>
      <c r="D164" s="102">
        <v>0</v>
      </c>
      <c r="E164" s="102">
        <v>6500</v>
      </c>
      <c r="F164" s="92"/>
      <c r="HY164" s="13"/>
      <c r="HZ164" s="13"/>
      <c r="IA164" s="13"/>
    </row>
    <row r="165" spans="1:235" s="79" customFormat="1" ht="17.25" customHeight="1">
      <c r="A165" s="106" t="s">
        <v>402</v>
      </c>
      <c r="B165" s="103">
        <f>SUM(B166:B170)</f>
        <v>2227</v>
      </c>
      <c r="C165" s="103">
        <f>SUM(C166:C170)</f>
        <v>1713</v>
      </c>
      <c r="D165" s="103">
        <f>SUM(D166:D170)</f>
        <v>113</v>
      </c>
      <c r="E165" s="103">
        <f>SUM(E166:E170)</f>
        <v>1600</v>
      </c>
      <c r="F165" s="92">
        <f>(C165-B165)/B165</f>
        <v>-0.23080377189043558</v>
      </c>
      <c r="HY165" s="13"/>
      <c r="HZ165" s="13"/>
      <c r="IA165" s="13"/>
    </row>
    <row r="166" spans="1:235" s="79" customFormat="1" ht="17.25" customHeight="1">
      <c r="A166" s="107" t="s">
        <v>403</v>
      </c>
      <c r="B166" s="102">
        <v>300</v>
      </c>
      <c r="C166" s="103">
        <f>D166+E166</f>
        <v>0</v>
      </c>
      <c r="D166" s="102">
        <v>0</v>
      </c>
      <c r="E166" s="102"/>
      <c r="F166" s="92"/>
      <c r="HY166" s="13"/>
      <c r="HZ166" s="13"/>
      <c r="IA166" s="13"/>
    </row>
    <row r="167" spans="1:235" s="79" customFormat="1" ht="17.25" customHeight="1">
      <c r="A167" s="107" t="s">
        <v>404</v>
      </c>
      <c r="B167" s="102">
        <v>660</v>
      </c>
      <c r="C167" s="103">
        <f>D167+E167</f>
        <v>800</v>
      </c>
      <c r="D167" s="102">
        <v>0</v>
      </c>
      <c r="E167" s="102">
        <v>800</v>
      </c>
      <c r="F167" s="92"/>
      <c r="HY167" s="13"/>
      <c r="HZ167" s="13"/>
      <c r="IA167" s="13"/>
    </row>
    <row r="168" spans="1:235" s="79" customFormat="1" ht="17.25" customHeight="1">
      <c r="A168" s="107" t="s">
        <v>405</v>
      </c>
      <c r="B168" s="102">
        <v>164</v>
      </c>
      <c r="C168" s="103">
        <f>D168+E168</f>
        <v>113</v>
      </c>
      <c r="D168" s="102">
        <v>113</v>
      </c>
      <c r="E168" s="102"/>
      <c r="F168" s="92"/>
      <c r="HY168" s="13"/>
      <c r="HZ168" s="13"/>
      <c r="IA168" s="13"/>
    </row>
    <row r="169" spans="1:235" s="79" customFormat="1" ht="17.25" customHeight="1">
      <c r="A169" s="107" t="s">
        <v>406</v>
      </c>
      <c r="B169" s="102">
        <v>304</v>
      </c>
      <c r="C169" s="103">
        <f>D169+E169</f>
        <v>300</v>
      </c>
      <c r="D169" s="102">
        <v>0</v>
      </c>
      <c r="E169" s="102">
        <v>300</v>
      </c>
      <c r="F169" s="92"/>
      <c r="HY169" s="13"/>
      <c r="HZ169" s="13"/>
      <c r="IA169" s="13"/>
    </row>
    <row r="170" spans="1:235" s="79" customFormat="1" ht="17.25" customHeight="1">
      <c r="A170" s="116" t="s">
        <v>407</v>
      </c>
      <c r="B170" s="102">
        <v>799</v>
      </c>
      <c r="C170" s="103">
        <f>D170+E170</f>
        <v>500</v>
      </c>
      <c r="D170" s="102">
        <v>0</v>
      </c>
      <c r="E170" s="102">
        <v>500</v>
      </c>
      <c r="F170" s="92"/>
      <c r="HY170" s="13"/>
      <c r="HZ170" s="13"/>
      <c r="IA170" s="13"/>
    </row>
    <row r="171" spans="1:235" s="79" customFormat="1" ht="17.25" customHeight="1">
      <c r="A171" s="106" t="s">
        <v>408</v>
      </c>
      <c r="B171" s="102">
        <f>SUM(B172:B175)</f>
        <v>954</v>
      </c>
      <c r="C171" s="102">
        <f>SUM(C172:C175)</f>
        <v>746</v>
      </c>
      <c r="D171" s="102">
        <f>SUM(D172:D175)</f>
        <v>276</v>
      </c>
      <c r="E171" s="102">
        <f>SUM(E172:E175)</f>
        <v>470</v>
      </c>
      <c r="F171" s="92">
        <f>(C171-B171)/B171</f>
        <v>-0.2180293501048218</v>
      </c>
      <c r="HY171" s="13"/>
      <c r="HZ171" s="13"/>
      <c r="IA171" s="13"/>
    </row>
    <row r="172" spans="1:235" s="79" customFormat="1" ht="17.25" customHeight="1">
      <c r="A172" s="107" t="s">
        <v>409</v>
      </c>
      <c r="B172" s="102">
        <v>265</v>
      </c>
      <c r="C172" s="103">
        <f>D172+E172</f>
        <v>376</v>
      </c>
      <c r="D172" s="102">
        <v>126</v>
      </c>
      <c r="E172" s="102">
        <v>250</v>
      </c>
      <c r="F172" s="92"/>
      <c r="HY172" s="13"/>
      <c r="HZ172" s="13"/>
      <c r="IA172" s="13"/>
    </row>
    <row r="173" spans="1:235" s="79" customFormat="1" ht="17.25" customHeight="1">
      <c r="A173" s="107" t="s">
        <v>410</v>
      </c>
      <c r="B173" s="102">
        <v>403</v>
      </c>
      <c r="C173" s="103">
        <f>D173+E173</f>
        <v>200</v>
      </c>
      <c r="D173" s="102">
        <v>150</v>
      </c>
      <c r="E173" s="102">
        <v>50</v>
      </c>
      <c r="F173" s="92"/>
      <c r="HY173" s="13"/>
      <c r="HZ173" s="13"/>
      <c r="IA173" s="13"/>
    </row>
    <row r="174" spans="1:235" s="79" customFormat="1" ht="17.25" customHeight="1">
      <c r="A174" s="107" t="s">
        <v>411</v>
      </c>
      <c r="B174" s="102">
        <v>18</v>
      </c>
      <c r="C174" s="103">
        <f>D174+E174</f>
        <v>0</v>
      </c>
      <c r="D174" s="102">
        <v>0</v>
      </c>
      <c r="E174" s="102"/>
      <c r="F174" s="92"/>
      <c r="HY174" s="13"/>
      <c r="HZ174" s="13"/>
      <c r="IA174" s="13"/>
    </row>
    <row r="175" spans="1:235" s="79" customFormat="1" ht="17.25" customHeight="1">
      <c r="A175" s="116" t="s">
        <v>412</v>
      </c>
      <c r="B175" s="102">
        <v>268</v>
      </c>
      <c r="C175" s="103">
        <f>D175+E175</f>
        <v>170</v>
      </c>
      <c r="D175" s="102">
        <v>0</v>
      </c>
      <c r="E175" s="102">
        <v>170</v>
      </c>
      <c r="F175" s="92"/>
      <c r="HY175" s="13"/>
      <c r="HZ175" s="13"/>
      <c r="IA175" s="13"/>
    </row>
    <row r="176" spans="1:6" ht="17.25" customHeight="1">
      <c r="A176" s="106" t="s">
        <v>413</v>
      </c>
      <c r="B176" s="102">
        <f>SUM(B177:B179)</f>
        <v>7176</v>
      </c>
      <c r="C176" s="102">
        <f>SUM(C177:C179)</f>
        <v>1395</v>
      </c>
      <c r="D176" s="102">
        <f>SUM(D177:D179)</f>
        <v>495</v>
      </c>
      <c r="E176" s="102">
        <f>SUM(E177:E179)</f>
        <v>900</v>
      </c>
      <c r="F176" s="92">
        <f>(C176-B176)/B176</f>
        <v>-0.8056020066889632</v>
      </c>
    </row>
    <row r="177" spans="1:6" ht="17.25" customHeight="1">
      <c r="A177" s="106" t="s">
        <v>414</v>
      </c>
      <c r="B177" s="102">
        <v>7115</v>
      </c>
      <c r="C177" s="102">
        <f>D177+E177</f>
        <v>1305</v>
      </c>
      <c r="D177" s="102">
        <v>405</v>
      </c>
      <c r="E177" s="102">
        <v>900</v>
      </c>
      <c r="F177" s="92"/>
    </row>
    <row r="178" spans="1:6" ht="17.25" customHeight="1">
      <c r="A178" s="106" t="s">
        <v>415</v>
      </c>
      <c r="B178" s="102">
        <v>35</v>
      </c>
      <c r="C178" s="102">
        <f>D178+E178</f>
        <v>35</v>
      </c>
      <c r="D178" s="102">
        <v>35</v>
      </c>
      <c r="E178" s="102"/>
      <c r="F178" s="92"/>
    </row>
    <row r="179" spans="1:6" ht="17.25" customHeight="1">
      <c r="A179" s="106" t="s">
        <v>416</v>
      </c>
      <c r="B179" s="102">
        <v>26</v>
      </c>
      <c r="C179" s="102">
        <f>D179+E179</f>
        <v>55</v>
      </c>
      <c r="D179" s="102">
        <v>55</v>
      </c>
      <c r="E179" s="102"/>
      <c r="F179" s="92"/>
    </row>
    <row r="180" spans="1:6" ht="17.25" customHeight="1">
      <c r="A180" s="106" t="s">
        <v>417</v>
      </c>
      <c r="B180" s="102">
        <f>SUM(B181:B182)</f>
        <v>13791</v>
      </c>
      <c r="C180" s="102">
        <f>C181+C182</f>
        <v>13089</v>
      </c>
      <c r="D180" s="102">
        <f>SUM(D181:D182)</f>
        <v>5089</v>
      </c>
      <c r="E180" s="102">
        <f>SUM(E181:E182)</f>
        <v>8000</v>
      </c>
      <c r="F180" s="92">
        <f>(C180-B180)/B180</f>
        <v>-0.050902762671307375</v>
      </c>
    </row>
    <row r="181" spans="1:6" ht="17.25" customHeight="1">
      <c r="A181" s="106" t="s">
        <v>418</v>
      </c>
      <c r="B181" s="102">
        <v>9428</v>
      </c>
      <c r="C181" s="102">
        <f aca="true" t="shared" si="10" ref="C181:C186">D181+E181</f>
        <v>8772</v>
      </c>
      <c r="D181" s="102">
        <v>772</v>
      </c>
      <c r="E181" s="102">
        <v>8000</v>
      </c>
      <c r="F181" s="92"/>
    </row>
    <row r="182" spans="1:6" ht="17.25" customHeight="1">
      <c r="A182" s="106" t="s">
        <v>419</v>
      </c>
      <c r="B182" s="102">
        <v>4363</v>
      </c>
      <c r="C182" s="102">
        <f t="shared" si="10"/>
        <v>4317</v>
      </c>
      <c r="D182" s="102">
        <v>4317</v>
      </c>
      <c r="E182" s="100"/>
      <c r="F182" s="92"/>
    </row>
    <row r="183" spans="1:6" ht="17.25" customHeight="1">
      <c r="A183" s="106" t="s">
        <v>420</v>
      </c>
      <c r="B183" s="102">
        <f>SUM(B184:B185)</f>
        <v>716</v>
      </c>
      <c r="C183" s="102">
        <f t="shared" si="10"/>
        <v>192</v>
      </c>
      <c r="D183" s="102">
        <v>192</v>
      </c>
      <c r="E183" s="102">
        <f>SUM(E184:E185)</f>
        <v>0</v>
      </c>
      <c r="F183" s="92">
        <f>(C183-B183)/B183</f>
        <v>-0.7318435754189944</v>
      </c>
    </row>
    <row r="184" spans="1:6" ht="17.25" customHeight="1">
      <c r="A184" s="106" t="s">
        <v>421</v>
      </c>
      <c r="B184" s="102">
        <v>245</v>
      </c>
      <c r="C184" s="102">
        <f t="shared" si="10"/>
        <v>192</v>
      </c>
      <c r="D184" s="102">
        <v>192</v>
      </c>
      <c r="E184" s="102"/>
      <c r="F184" s="92"/>
    </row>
    <row r="185" spans="1:6" ht="17.25" customHeight="1">
      <c r="A185" s="106" t="s">
        <v>422</v>
      </c>
      <c r="B185" s="102">
        <v>471</v>
      </c>
      <c r="C185" s="102">
        <f t="shared" si="10"/>
        <v>0</v>
      </c>
      <c r="D185" s="102">
        <v>0</v>
      </c>
      <c r="E185" s="100"/>
      <c r="F185" s="92"/>
    </row>
    <row r="186" spans="1:6" ht="17.25" customHeight="1">
      <c r="A186" s="106" t="s">
        <v>423</v>
      </c>
      <c r="B186" s="102"/>
      <c r="C186" s="102">
        <f t="shared" si="10"/>
        <v>2500</v>
      </c>
      <c r="D186" s="102">
        <v>2500</v>
      </c>
      <c r="E186" s="100"/>
      <c r="F186" s="92"/>
    </row>
    <row r="187" spans="1:235" ht="17.25" customHeight="1">
      <c r="A187" s="106" t="s">
        <v>424</v>
      </c>
      <c r="B187" s="102">
        <f>B188</f>
        <v>22</v>
      </c>
      <c r="C187" s="102">
        <f>C188</f>
        <v>0</v>
      </c>
      <c r="D187" s="102">
        <f>D188</f>
        <v>0</v>
      </c>
      <c r="E187" s="102">
        <f>E188</f>
        <v>0</v>
      </c>
      <c r="F187" s="118"/>
      <c r="HY187" s="79"/>
      <c r="HZ187" s="79"/>
      <c r="IA187" s="79"/>
    </row>
    <row r="188" spans="1:235" ht="17.25" customHeight="1">
      <c r="A188" s="107" t="s">
        <v>425</v>
      </c>
      <c r="B188" s="102">
        <v>22</v>
      </c>
      <c r="C188" s="102">
        <f>D188+E188</f>
        <v>0</v>
      </c>
      <c r="D188" s="102"/>
      <c r="E188" s="102"/>
      <c r="F188" s="118"/>
      <c r="HY188" s="79"/>
      <c r="HZ188" s="79"/>
      <c r="IA188" s="79"/>
    </row>
    <row r="189" spans="1:6" ht="17.25" customHeight="1">
      <c r="A189" s="106" t="s">
        <v>426</v>
      </c>
      <c r="B189" s="102">
        <f>SUM(B190:B190)</f>
        <v>498</v>
      </c>
      <c r="C189" s="103">
        <f>D189+E189</f>
        <v>16893</v>
      </c>
      <c r="D189" s="102">
        <f>D190</f>
        <v>14333</v>
      </c>
      <c r="E189" s="102">
        <f>SUM(E190:E190)</f>
        <v>2560</v>
      </c>
      <c r="F189" s="92">
        <f aca="true" t="shared" si="11" ref="F189:F194">(C189-B189)/B189</f>
        <v>32.92168674698795</v>
      </c>
    </row>
    <row r="190" spans="1:6" ht="17.25" customHeight="1">
      <c r="A190" s="106" t="s">
        <v>427</v>
      </c>
      <c r="B190" s="102">
        <v>498</v>
      </c>
      <c r="C190" s="103">
        <f>D190+E190</f>
        <v>16893</v>
      </c>
      <c r="D190" s="102">
        <v>14333</v>
      </c>
      <c r="E190" s="102">
        <v>2560</v>
      </c>
      <c r="F190" s="92"/>
    </row>
    <row r="191" spans="1:6" ht="17.25" customHeight="1">
      <c r="A191" s="119" t="s">
        <v>428</v>
      </c>
      <c r="B191" s="109">
        <f>B192</f>
        <v>1306</v>
      </c>
      <c r="C191" s="109">
        <f>D191</f>
        <v>1300</v>
      </c>
      <c r="D191" s="109">
        <f>D192</f>
        <v>1300</v>
      </c>
      <c r="E191" s="109">
        <f>E192</f>
        <v>0</v>
      </c>
      <c r="F191" s="92">
        <f t="shared" si="11"/>
        <v>-0.004594180704441042</v>
      </c>
    </row>
    <row r="192" spans="1:235" s="79" customFormat="1" ht="17.25" customHeight="1">
      <c r="A192" s="120" t="s">
        <v>429</v>
      </c>
      <c r="B192" s="94">
        <v>1306</v>
      </c>
      <c r="C192" s="103">
        <f>D192+E192</f>
        <v>1300</v>
      </c>
      <c r="D192" s="102">
        <v>1300</v>
      </c>
      <c r="E192" s="94"/>
      <c r="F192" s="92"/>
      <c r="HY192" s="13"/>
      <c r="HZ192" s="13"/>
      <c r="IA192" s="13"/>
    </row>
    <row r="193" spans="1:235" s="79" customFormat="1" ht="17.25" customHeight="1">
      <c r="A193" s="119" t="s">
        <v>430</v>
      </c>
      <c r="B193" s="91">
        <v>544</v>
      </c>
      <c r="C193" s="109">
        <f>D193+E193</f>
        <v>0</v>
      </c>
      <c r="D193" s="100">
        <v>0</v>
      </c>
      <c r="E193" s="94"/>
      <c r="F193" s="92"/>
      <c r="HY193" s="13"/>
      <c r="HZ193" s="13"/>
      <c r="IA193" s="13"/>
    </row>
    <row r="194" spans="1:235" s="79" customFormat="1" ht="17.25" customHeight="1">
      <c r="A194" s="119" t="s">
        <v>431</v>
      </c>
      <c r="B194" s="91">
        <f>B7-B60-B191-B193</f>
        <v>1502</v>
      </c>
      <c r="C194" s="91">
        <f>C7-C60-C191-C193</f>
        <v>0</v>
      </c>
      <c r="D194" s="91">
        <f>D7-D60-D191-D193</f>
        <v>0</v>
      </c>
      <c r="E194" s="94">
        <f>E7-E60-E191-E193</f>
        <v>0</v>
      </c>
      <c r="F194" s="92">
        <f t="shared" si="11"/>
        <v>-1</v>
      </c>
      <c r="HY194" s="13"/>
      <c r="HZ194" s="13"/>
      <c r="IA194" s="13"/>
    </row>
  </sheetData>
  <sheetProtection/>
  <mergeCells count="6">
    <mergeCell ref="A2:F2"/>
    <mergeCell ref="A3:F3"/>
    <mergeCell ref="C5:E5"/>
    <mergeCell ref="A5:A6"/>
    <mergeCell ref="B5:B6"/>
    <mergeCell ref="F5:F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53"/>
  <sheetViews>
    <sheetView view="pageBreakPreview" zoomScaleSheetLayoutView="100" workbookViewId="0" topLeftCell="A1">
      <selection activeCell="F10" sqref="F10"/>
    </sheetView>
  </sheetViews>
  <sheetFormatPr defaultColWidth="10.28125" defaultRowHeight="15.75" customHeight="1"/>
  <cols>
    <col min="1" max="1" width="40.421875" style="78" customWidth="1"/>
    <col min="2" max="2" width="13.00390625" style="79" customWidth="1"/>
    <col min="3" max="3" width="12.140625" style="79" customWidth="1"/>
    <col min="4" max="5" width="12.28125" style="79" customWidth="1"/>
    <col min="6" max="6" width="11.140625" style="80" customWidth="1"/>
    <col min="7" max="232" width="10.28125" style="79" customWidth="1"/>
    <col min="233" max="16384" width="10.28125" style="13" customWidth="1"/>
  </cols>
  <sheetData>
    <row r="1" ht="21.75" customHeight="1">
      <c r="F1" s="81" t="s">
        <v>432</v>
      </c>
    </row>
    <row r="2" spans="1:6" ht="21.75" customHeight="1">
      <c r="A2" s="82" t="s">
        <v>433</v>
      </c>
      <c r="B2" s="82"/>
      <c r="C2" s="82"/>
      <c r="D2" s="82"/>
      <c r="E2" s="82"/>
      <c r="F2" s="82"/>
    </row>
    <row r="3" spans="1:6" ht="21.75" customHeight="1">
      <c r="A3" s="83"/>
      <c r="B3" s="83"/>
      <c r="C3" s="83"/>
      <c r="D3" s="83"/>
      <c r="E3" s="83"/>
      <c r="F3" s="83"/>
    </row>
    <row r="4" spans="2:6" ht="21.75" customHeight="1">
      <c r="B4" s="84"/>
      <c r="C4" s="84"/>
      <c r="D4" s="84"/>
      <c r="E4" s="84"/>
      <c r="F4" s="85" t="s">
        <v>237</v>
      </c>
    </row>
    <row r="5" spans="1:6" ht="21.75" customHeight="1">
      <c r="A5" s="86" t="s">
        <v>238</v>
      </c>
      <c r="B5" s="87" t="s">
        <v>6</v>
      </c>
      <c r="C5" s="87" t="s">
        <v>239</v>
      </c>
      <c r="D5" s="87"/>
      <c r="E5" s="87"/>
      <c r="F5" s="88" t="s">
        <v>240</v>
      </c>
    </row>
    <row r="6" spans="1:6" ht="21.75" customHeight="1">
      <c r="A6" s="86"/>
      <c r="B6" s="87"/>
      <c r="C6" s="89" t="s">
        <v>241</v>
      </c>
      <c r="D6" s="87" t="s">
        <v>242</v>
      </c>
      <c r="E6" s="87" t="s">
        <v>243</v>
      </c>
      <c r="F6" s="88"/>
    </row>
    <row r="7" spans="1:6" ht="21.75" customHeight="1">
      <c r="A7" s="90" t="s">
        <v>434</v>
      </c>
      <c r="B7" s="91">
        <f>B8+B26+B27</f>
        <v>24409</v>
      </c>
      <c r="C7" s="91">
        <f>C8+C26+C27</f>
        <v>23769</v>
      </c>
      <c r="D7" s="91">
        <f>D8+D26+D27</f>
        <v>21438</v>
      </c>
      <c r="E7" s="91">
        <f>E8+E26</f>
        <v>2331</v>
      </c>
      <c r="F7" s="92">
        <f>(C7-B7)/B7</f>
        <v>-0.026219836945388996</v>
      </c>
    </row>
    <row r="8" spans="1:6" ht="21.75" customHeight="1">
      <c r="A8" s="93" t="s">
        <v>435</v>
      </c>
      <c r="B8" s="94">
        <f>B9+B10+B11+B12+B13+B14+B15</f>
        <v>17850</v>
      </c>
      <c r="C8" s="94">
        <f>C9+C10+C11+C12+C13+C14+C15</f>
        <v>20300</v>
      </c>
      <c r="D8" s="94">
        <f>D9+D10+D11+D12+D13+D14+D15</f>
        <v>20300</v>
      </c>
      <c r="E8" s="94">
        <f>E9+E10+E11+E12+E13+E14+E15</f>
        <v>0</v>
      </c>
      <c r="F8" s="92">
        <f>(C8-B8)/B8</f>
        <v>0.13725490196078433</v>
      </c>
    </row>
    <row r="9" spans="1:6" ht="21.75" customHeight="1">
      <c r="A9" s="95" t="s">
        <v>436</v>
      </c>
      <c r="B9" s="94">
        <v>245</v>
      </c>
      <c r="C9" s="94">
        <f aca="true" t="shared" si="0" ref="C9:C14">D9+E9</f>
        <v>0</v>
      </c>
      <c r="D9" s="94"/>
      <c r="E9" s="94"/>
      <c r="F9" s="92"/>
    </row>
    <row r="10" spans="1:6" ht="21.75" customHeight="1">
      <c r="A10" s="95" t="s">
        <v>437</v>
      </c>
      <c r="B10" s="94">
        <v>89</v>
      </c>
      <c r="C10" s="94">
        <f t="shared" si="0"/>
        <v>0</v>
      </c>
      <c r="D10" s="94"/>
      <c r="E10" s="94"/>
      <c r="F10" s="92"/>
    </row>
    <row r="11" spans="1:6" ht="21.75" customHeight="1">
      <c r="A11" s="95" t="s">
        <v>438</v>
      </c>
      <c r="B11" s="94">
        <v>194</v>
      </c>
      <c r="C11" s="94">
        <f t="shared" si="0"/>
        <v>0</v>
      </c>
      <c r="D11" s="94"/>
      <c r="E11" s="94"/>
      <c r="F11" s="92"/>
    </row>
    <row r="12" spans="1:6" ht="21.75" customHeight="1">
      <c r="A12" s="95" t="s">
        <v>439</v>
      </c>
      <c r="B12" s="94">
        <v>107</v>
      </c>
      <c r="C12" s="94">
        <f t="shared" si="0"/>
        <v>0</v>
      </c>
      <c r="D12" s="94"/>
      <c r="E12" s="94"/>
      <c r="F12" s="92"/>
    </row>
    <row r="13" spans="1:6" ht="21.75" customHeight="1">
      <c r="A13" s="95" t="s">
        <v>440</v>
      </c>
      <c r="B13" s="94">
        <v>84</v>
      </c>
      <c r="C13" s="94">
        <f t="shared" si="0"/>
        <v>100</v>
      </c>
      <c r="D13" s="94">
        <v>100</v>
      </c>
      <c r="E13" s="94"/>
      <c r="F13" s="92"/>
    </row>
    <row r="14" spans="1:6" ht="21.75" customHeight="1">
      <c r="A14" s="95" t="s">
        <v>441</v>
      </c>
      <c r="B14" s="94">
        <v>118</v>
      </c>
      <c r="C14" s="94">
        <f t="shared" si="0"/>
        <v>140</v>
      </c>
      <c r="D14" s="94">
        <v>140</v>
      </c>
      <c r="E14" s="94"/>
      <c r="F14" s="92"/>
    </row>
    <row r="15" spans="1:6" ht="21.75" customHeight="1">
      <c r="A15" s="93" t="s">
        <v>442</v>
      </c>
      <c r="B15" s="94">
        <f>SUM(B16:B25)</f>
        <v>17013</v>
      </c>
      <c r="C15" s="94">
        <f>SUM(C16:C25)</f>
        <v>20060</v>
      </c>
      <c r="D15" s="94">
        <f>SUM(D16:D25)</f>
        <v>20060</v>
      </c>
      <c r="E15" s="94">
        <f>SUM(E16:E25)</f>
        <v>0</v>
      </c>
      <c r="F15" s="92">
        <f>(C15-B15)/B15</f>
        <v>0.1790983365661553</v>
      </c>
    </row>
    <row r="16" spans="1:6" ht="21.75" customHeight="1">
      <c r="A16" s="96" t="s">
        <v>443</v>
      </c>
      <c r="B16" s="94">
        <v>16658</v>
      </c>
      <c r="C16" s="94">
        <f aca="true" t="shared" si="1" ref="C16:C27">D16+E16</f>
        <v>18600</v>
      </c>
      <c r="D16" s="94">
        <v>18600</v>
      </c>
      <c r="E16" s="94"/>
      <c r="F16" s="92"/>
    </row>
    <row r="17" spans="1:6" ht="21.75" customHeight="1">
      <c r="A17" s="96" t="s">
        <v>444</v>
      </c>
      <c r="B17" s="94">
        <v>10</v>
      </c>
      <c r="C17" s="94">
        <f t="shared" si="1"/>
        <v>0</v>
      </c>
      <c r="D17" s="94"/>
      <c r="E17" s="94"/>
      <c r="F17" s="92"/>
    </row>
    <row r="18" spans="1:6" ht="21.75" customHeight="1">
      <c r="A18" s="96" t="s">
        <v>445</v>
      </c>
      <c r="B18" s="94">
        <v>401</v>
      </c>
      <c r="C18" s="94">
        <f t="shared" si="1"/>
        <v>0</v>
      </c>
      <c r="D18" s="94"/>
      <c r="E18" s="94"/>
      <c r="F18" s="92"/>
    </row>
    <row r="19" spans="1:6" ht="21.75" customHeight="1">
      <c r="A19" s="96" t="s">
        <v>446</v>
      </c>
      <c r="B19" s="94">
        <v>301</v>
      </c>
      <c r="C19" s="94">
        <f t="shared" si="1"/>
        <v>0</v>
      </c>
      <c r="D19" s="94"/>
      <c r="E19" s="94"/>
      <c r="F19" s="92"/>
    </row>
    <row r="20" spans="1:6" ht="21.75" customHeight="1">
      <c r="A20" s="96" t="s">
        <v>447</v>
      </c>
      <c r="B20" s="94">
        <v>201</v>
      </c>
      <c r="C20" s="94">
        <f t="shared" si="1"/>
        <v>0</v>
      </c>
      <c r="D20" s="94"/>
      <c r="E20" s="94"/>
      <c r="F20" s="92"/>
    </row>
    <row r="21" spans="1:6" ht="21.75" customHeight="1">
      <c r="A21" s="96" t="s">
        <v>448</v>
      </c>
      <c r="B21" s="94">
        <v>1004</v>
      </c>
      <c r="C21" s="94">
        <f t="shared" si="1"/>
        <v>1200</v>
      </c>
      <c r="D21" s="94">
        <v>1200</v>
      </c>
      <c r="E21" s="94"/>
      <c r="F21" s="92"/>
    </row>
    <row r="22" spans="1:6" ht="21.75" customHeight="1">
      <c r="A22" s="96" t="s">
        <v>449</v>
      </c>
      <c r="B22" s="94">
        <v>90</v>
      </c>
      <c r="C22" s="94">
        <f t="shared" si="1"/>
        <v>200</v>
      </c>
      <c r="D22" s="94">
        <v>200</v>
      </c>
      <c r="E22" s="94"/>
      <c r="F22" s="92"/>
    </row>
    <row r="23" spans="1:6" ht="21.75" customHeight="1">
      <c r="A23" s="97" t="s">
        <v>450</v>
      </c>
      <c r="B23" s="94">
        <v>28</v>
      </c>
      <c r="C23" s="94">
        <f t="shared" si="1"/>
        <v>60</v>
      </c>
      <c r="D23" s="94">
        <v>60</v>
      </c>
      <c r="E23" s="94"/>
      <c r="F23" s="92"/>
    </row>
    <row r="24" spans="1:6" ht="21.75" customHeight="1">
      <c r="A24" s="98" t="s">
        <v>451</v>
      </c>
      <c r="B24" s="94">
        <v>-1880</v>
      </c>
      <c r="C24" s="94">
        <f t="shared" si="1"/>
        <v>0</v>
      </c>
      <c r="D24" s="94"/>
      <c r="E24" s="94"/>
      <c r="F24" s="92"/>
    </row>
    <row r="25" spans="1:6" ht="21.75" customHeight="1">
      <c r="A25" s="96" t="s">
        <v>452</v>
      </c>
      <c r="B25" s="94">
        <v>200</v>
      </c>
      <c r="C25" s="94">
        <f t="shared" si="1"/>
        <v>0</v>
      </c>
      <c r="D25" s="94"/>
      <c r="E25" s="94"/>
      <c r="F25" s="92"/>
    </row>
    <row r="26" spans="1:6" ht="21.75" customHeight="1">
      <c r="A26" s="93" t="s">
        <v>453</v>
      </c>
      <c r="B26" s="94">
        <v>5301</v>
      </c>
      <c r="C26" s="94">
        <f t="shared" si="1"/>
        <v>2331</v>
      </c>
      <c r="D26" s="94"/>
      <c r="E26" s="94">
        <v>2331</v>
      </c>
      <c r="F26" s="92">
        <f>(C26-B26)/B26</f>
        <v>-0.5602716468590832</v>
      </c>
    </row>
    <row r="27" spans="1:6" ht="21.75" customHeight="1">
      <c r="A27" s="93" t="s">
        <v>454</v>
      </c>
      <c r="B27" s="94">
        <v>1258</v>
      </c>
      <c r="C27" s="94">
        <f t="shared" si="1"/>
        <v>1138</v>
      </c>
      <c r="D27" s="94">
        <v>1138</v>
      </c>
      <c r="E27" s="94"/>
      <c r="F27" s="92">
        <f>(C27-B27)/B27</f>
        <v>-0.09538950715421304</v>
      </c>
    </row>
    <row r="28" spans="1:6" ht="21.75" customHeight="1">
      <c r="A28" s="99" t="s">
        <v>455</v>
      </c>
      <c r="B28" s="100">
        <f>B30+B31+B33+B42+B43+B44+B45+B46+B47+B48+B51+B29+B49+B32+B50</f>
        <v>22870</v>
      </c>
      <c r="C28" s="100">
        <f>C30+C31+C33+C42+C43+C44+C45+C46+C47+C48+C51+C29+C49+C32+C50</f>
        <v>22870</v>
      </c>
      <c r="D28" s="100">
        <f>D30+D31+D33+D42+D43+D44+D45+D46+D47+D48+D51+D29+D49+D32+D50</f>
        <v>20539</v>
      </c>
      <c r="E28" s="100">
        <f>E30+E31+E33+E42+E43+E44+E45+E46+E47+E48+E51+E29+E49+E32+E50</f>
        <v>2331</v>
      </c>
      <c r="F28" s="92">
        <f>(C28-B28)/B28</f>
        <v>0</v>
      </c>
    </row>
    <row r="29" spans="1:6" ht="21.75" customHeight="1">
      <c r="A29" s="101" t="s">
        <v>456</v>
      </c>
      <c r="B29" s="102">
        <v>730</v>
      </c>
      <c r="C29" s="103">
        <f aca="true" t="shared" si="2" ref="C29:C48">D29+E29</f>
        <v>0</v>
      </c>
      <c r="D29" s="100"/>
      <c r="E29" s="102"/>
      <c r="F29" s="104"/>
    </row>
    <row r="30" spans="1:6" ht="21.75" customHeight="1">
      <c r="A30" s="105" t="s">
        <v>457</v>
      </c>
      <c r="B30" s="102">
        <v>420</v>
      </c>
      <c r="C30" s="103">
        <f t="shared" si="2"/>
        <v>200</v>
      </c>
      <c r="D30" s="102"/>
      <c r="E30" s="102">
        <v>200</v>
      </c>
      <c r="F30" s="92"/>
    </row>
    <row r="31" spans="1:6" ht="21.75" customHeight="1">
      <c r="A31" s="106" t="s">
        <v>458</v>
      </c>
      <c r="B31" s="102">
        <v>151</v>
      </c>
      <c r="C31" s="103">
        <f t="shared" si="2"/>
        <v>0</v>
      </c>
      <c r="D31" s="102"/>
      <c r="E31" s="102"/>
      <c r="F31" s="92"/>
    </row>
    <row r="32" spans="1:6" ht="21.75" customHeight="1">
      <c r="A32" s="101" t="s">
        <v>459</v>
      </c>
      <c r="B32" s="102">
        <v>194</v>
      </c>
      <c r="C32" s="103">
        <f t="shared" si="2"/>
        <v>107</v>
      </c>
      <c r="D32" s="102">
        <v>107</v>
      </c>
      <c r="E32" s="102"/>
      <c r="F32" s="92"/>
    </row>
    <row r="33" spans="1:6" ht="21.75" customHeight="1">
      <c r="A33" s="106" t="s">
        <v>460</v>
      </c>
      <c r="B33" s="102">
        <f>SUM(B34:B41)</f>
        <v>18350</v>
      </c>
      <c r="C33" s="103">
        <f t="shared" si="2"/>
        <v>20126</v>
      </c>
      <c r="D33" s="102">
        <f>SUM(D34:D41)</f>
        <v>20126</v>
      </c>
      <c r="E33" s="102">
        <f>SUM(E34:E41)</f>
        <v>0</v>
      </c>
      <c r="F33" s="92">
        <f>(C33-B33)/B33</f>
        <v>0.09678474114441417</v>
      </c>
    </row>
    <row r="34" spans="1:6" ht="21.75" customHeight="1">
      <c r="A34" s="106" t="s">
        <v>461</v>
      </c>
      <c r="B34" s="102">
        <v>8649</v>
      </c>
      <c r="C34" s="103">
        <v>18601</v>
      </c>
      <c r="D34" s="102">
        <v>18601</v>
      </c>
      <c r="E34" s="102"/>
      <c r="F34" s="92"/>
    </row>
    <row r="35" spans="1:6" ht="21.75" customHeight="1">
      <c r="A35" s="106" t="s">
        <v>462</v>
      </c>
      <c r="B35" s="102">
        <v>2628</v>
      </c>
      <c r="C35" s="103">
        <f t="shared" si="2"/>
        <v>0</v>
      </c>
      <c r="D35" s="102"/>
      <c r="E35" s="102"/>
      <c r="F35" s="92"/>
    </row>
    <row r="36" spans="1:6" ht="21.75" customHeight="1">
      <c r="A36" s="107" t="s">
        <v>463</v>
      </c>
      <c r="B36" s="102">
        <v>2690</v>
      </c>
      <c r="C36" s="103">
        <f t="shared" si="2"/>
        <v>60</v>
      </c>
      <c r="D36" s="102">
        <v>60</v>
      </c>
      <c r="E36" s="102"/>
      <c r="F36" s="92"/>
    </row>
    <row r="37" spans="1:6" ht="21.75" customHeight="1">
      <c r="A37" s="106" t="s">
        <v>464</v>
      </c>
      <c r="B37" s="102">
        <v>105</v>
      </c>
      <c r="C37" s="103">
        <f t="shared" si="2"/>
        <v>0</v>
      </c>
      <c r="D37" s="102"/>
      <c r="E37" s="102"/>
      <c r="F37" s="92"/>
    </row>
    <row r="38" spans="1:6" ht="21.75" customHeight="1">
      <c r="A38" s="106" t="s">
        <v>465</v>
      </c>
      <c r="B38" s="102">
        <v>200</v>
      </c>
      <c r="C38" s="103">
        <f t="shared" si="2"/>
        <v>265</v>
      </c>
      <c r="D38" s="102">
        <v>265</v>
      </c>
      <c r="E38" s="102"/>
      <c r="F38" s="92"/>
    </row>
    <row r="39" spans="1:6" ht="21.75" customHeight="1">
      <c r="A39" s="107" t="s">
        <v>466</v>
      </c>
      <c r="B39" s="102">
        <v>1252</v>
      </c>
      <c r="C39" s="103">
        <f t="shared" si="2"/>
        <v>1200</v>
      </c>
      <c r="D39" s="102">
        <v>1200</v>
      </c>
      <c r="E39" s="102"/>
      <c r="F39" s="92"/>
    </row>
    <row r="40" spans="1:6" ht="21.75" customHeight="1">
      <c r="A40" s="106" t="s">
        <v>467</v>
      </c>
      <c r="B40" s="102">
        <v>308</v>
      </c>
      <c r="C40" s="103">
        <f t="shared" si="2"/>
        <v>0</v>
      </c>
      <c r="D40" s="102"/>
      <c r="E40" s="102"/>
      <c r="F40" s="92"/>
    </row>
    <row r="41" spans="1:6" ht="21.75" customHeight="1">
      <c r="A41" s="108" t="s">
        <v>468</v>
      </c>
      <c r="B41" s="102">
        <v>2518</v>
      </c>
      <c r="C41" s="103">
        <f t="shared" si="2"/>
        <v>0</v>
      </c>
      <c r="D41" s="102"/>
      <c r="E41" s="102"/>
      <c r="F41" s="92"/>
    </row>
    <row r="42" spans="1:6" ht="21.75" customHeight="1">
      <c r="A42" s="106" t="s">
        <v>469</v>
      </c>
      <c r="B42" s="102">
        <v>95</v>
      </c>
      <c r="C42" s="103">
        <f t="shared" si="2"/>
        <v>156</v>
      </c>
      <c r="D42" s="102">
        <v>156</v>
      </c>
      <c r="E42" s="102"/>
      <c r="F42" s="92"/>
    </row>
    <row r="43" spans="1:6" ht="21.75" customHeight="1">
      <c r="A43" s="106" t="s">
        <v>470</v>
      </c>
      <c r="B43" s="102">
        <v>108</v>
      </c>
      <c r="C43" s="103">
        <f t="shared" si="2"/>
        <v>150</v>
      </c>
      <c r="D43" s="102">
        <v>150</v>
      </c>
      <c r="E43" s="102"/>
      <c r="F43" s="92"/>
    </row>
    <row r="44" spans="1:6" ht="21.75" customHeight="1">
      <c r="A44" s="105" t="s">
        <v>471</v>
      </c>
      <c r="B44" s="102">
        <v>12</v>
      </c>
      <c r="C44" s="103">
        <f t="shared" si="2"/>
        <v>0</v>
      </c>
      <c r="D44" s="102"/>
      <c r="E44" s="102"/>
      <c r="F44" s="92"/>
    </row>
    <row r="45" spans="1:6" ht="21.75" customHeight="1">
      <c r="A45" s="106" t="s">
        <v>472</v>
      </c>
      <c r="B45" s="102">
        <v>3</v>
      </c>
      <c r="C45" s="103">
        <f t="shared" si="2"/>
        <v>0</v>
      </c>
      <c r="D45" s="102"/>
      <c r="E45" s="102"/>
      <c r="F45" s="92"/>
    </row>
    <row r="46" spans="1:6" ht="21.75" customHeight="1">
      <c r="A46" s="106" t="s">
        <v>473</v>
      </c>
      <c r="B46" s="102">
        <v>275</v>
      </c>
      <c r="C46" s="103">
        <f t="shared" si="2"/>
        <v>0</v>
      </c>
      <c r="D46" s="102"/>
      <c r="E46" s="102"/>
      <c r="F46" s="92"/>
    </row>
    <row r="47" spans="1:6" ht="21.75" customHeight="1">
      <c r="A47" s="106" t="s">
        <v>474</v>
      </c>
      <c r="B47" s="102">
        <v>730</v>
      </c>
      <c r="C47" s="103">
        <f t="shared" si="2"/>
        <v>0</v>
      </c>
      <c r="D47" s="102"/>
      <c r="E47" s="102"/>
      <c r="F47" s="92"/>
    </row>
    <row r="48" spans="1:6" ht="21.75" customHeight="1">
      <c r="A48" s="105" t="s">
        <v>475</v>
      </c>
      <c r="B48" s="102">
        <v>304</v>
      </c>
      <c r="C48" s="103">
        <f t="shared" si="2"/>
        <v>0</v>
      </c>
      <c r="D48" s="102"/>
      <c r="E48" s="102"/>
      <c r="F48" s="92"/>
    </row>
    <row r="49" spans="1:6" ht="21.75" customHeight="1">
      <c r="A49" s="105" t="s">
        <v>476</v>
      </c>
      <c r="B49" s="102">
        <v>16</v>
      </c>
      <c r="C49" s="103"/>
      <c r="D49" s="102"/>
      <c r="E49" s="102"/>
      <c r="F49" s="92"/>
    </row>
    <row r="50" spans="1:6" ht="21.75" customHeight="1">
      <c r="A50" s="105" t="s">
        <v>477</v>
      </c>
      <c r="B50" s="102">
        <v>14</v>
      </c>
      <c r="C50" s="103"/>
      <c r="D50" s="102"/>
      <c r="E50" s="102"/>
      <c r="F50" s="92"/>
    </row>
    <row r="51" spans="1:6" ht="21.75" customHeight="1">
      <c r="A51" s="105" t="s">
        <v>478</v>
      </c>
      <c r="B51" s="102">
        <v>1468</v>
      </c>
      <c r="C51" s="103">
        <f>D51+E51</f>
        <v>2131</v>
      </c>
      <c r="D51" s="102"/>
      <c r="E51" s="102">
        <v>2131</v>
      </c>
      <c r="F51" s="92"/>
    </row>
    <row r="52" spans="1:6" ht="21.75" customHeight="1">
      <c r="A52" s="90" t="s">
        <v>479</v>
      </c>
      <c r="B52" s="91">
        <v>401</v>
      </c>
      <c r="C52" s="109">
        <f>D52+E52</f>
        <v>899</v>
      </c>
      <c r="D52" s="91">
        <v>899</v>
      </c>
      <c r="E52" s="94"/>
      <c r="F52" s="92"/>
    </row>
    <row r="53" spans="1:6" ht="21.75" customHeight="1">
      <c r="A53" s="99" t="s">
        <v>480</v>
      </c>
      <c r="B53" s="100">
        <f>B7-B28-B52</f>
        <v>1138</v>
      </c>
      <c r="C53" s="109">
        <f>D53+E53</f>
        <v>0</v>
      </c>
      <c r="D53" s="100">
        <f>D7-D28-D52</f>
        <v>0</v>
      </c>
      <c r="E53" s="100">
        <f>E7-E28</f>
        <v>0</v>
      </c>
      <c r="F53" s="92">
        <f>(C53-B53)/B53</f>
        <v>-1</v>
      </c>
    </row>
  </sheetData>
  <sheetProtection/>
  <mergeCells count="6">
    <mergeCell ref="A2:F2"/>
    <mergeCell ref="A3:F3"/>
    <mergeCell ref="C5:E5"/>
    <mergeCell ref="A5:A6"/>
    <mergeCell ref="B5:B6"/>
    <mergeCell ref="F5:F6"/>
  </mergeCells>
  <printOptions/>
  <pageMargins left="0.7086614173228347" right="0.1968503937007874" top="0.9055118110236221" bottom="0.8267716535433072" header="0.3937007874015748" footer="0.4724409448818898"/>
  <pageSetup horizontalDpi="600" verticalDpi="600" orientation="portrait" paperSize="9"/>
  <headerFooter>
    <oddFooter>&amp;C第 &amp;P 页，共 &amp;N 页</oddFooter>
  </headerFooter>
  <rowBreaks count="1" manualBreakCount="1">
    <brk id="30" max="5" man="1"/>
  </rowBreaks>
</worksheet>
</file>

<file path=xl/worksheets/sheet4.xml><?xml version="1.0" encoding="utf-8"?>
<worksheet xmlns="http://schemas.openxmlformats.org/spreadsheetml/2006/main" xmlns:r="http://schemas.openxmlformats.org/officeDocument/2006/relationships">
  <dimension ref="A1:D33"/>
  <sheetViews>
    <sheetView view="pageLayout" workbookViewId="0" topLeftCell="A22">
      <selection activeCell="D30" sqref="D30"/>
    </sheetView>
  </sheetViews>
  <sheetFormatPr defaultColWidth="8.8515625" defaultRowHeight="27" customHeight="1"/>
  <cols>
    <col min="1" max="1" width="41.140625" style="54" customWidth="1"/>
    <col min="2" max="3" width="17.140625" style="58" customWidth="1"/>
    <col min="4" max="4" width="17.140625" style="59" customWidth="1"/>
    <col min="5" max="5" width="0.13671875" style="54" customWidth="1"/>
    <col min="6" max="6" width="12.57421875" style="54" customWidth="1"/>
    <col min="7" max="7" width="10.00390625" style="54" customWidth="1"/>
    <col min="8" max="8" width="11.00390625" style="54" customWidth="1"/>
    <col min="9" max="9" width="11.140625" style="54" customWidth="1"/>
    <col min="10" max="16384" width="9.140625" style="54" bestFit="1" customWidth="1"/>
  </cols>
  <sheetData>
    <row r="1" spans="2:4" s="54" customFormat="1" ht="27" customHeight="1">
      <c r="B1" s="58"/>
      <c r="C1" s="58"/>
      <c r="D1" s="60" t="s">
        <v>481</v>
      </c>
    </row>
    <row r="2" spans="1:4" s="54" customFormat="1" ht="27" customHeight="1">
      <c r="A2" s="61" t="s">
        <v>482</v>
      </c>
      <c r="B2" s="61"/>
      <c r="C2" s="61"/>
      <c r="D2" s="61"/>
    </row>
    <row r="3" spans="2:4" s="55" customFormat="1" ht="27" customHeight="1">
      <c r="B3" s="62"/>
      <c r="C3" s="62"/>
      <c r="D3" s="60" t="s">
        <v>237</v>
      </c>
    </row>
    <row r="4" spans="1:4" s="56" customFormat="1" ht="24.75" customHeight="1">
      <c r="A4" s="63" t="s">
        <v>483</v>
      </c>
      <c r="B4" s="64" t="s">
        <v>484</v>
      </c>
      <c r="C4" s="64" t="s">
        <v>485</v>
      </c>
      <c r="D4" s="64" t="s">
        <v>486</v>
      </c>
    </row>
    <row r="5" spans="1:4" s="56" customFormat="1" ht="20.25" customHeight="1">
      <c r="A5" s="65" t="s">
        <v>487</v>
      </c>
      <c r="B5" s="66">
        <f>B6+B15</f>
        <v>56393.479999999996</v>
      </c>
      <c r="C5" s="66">
        <f>C6+C15</f>
        <v>59953.9</v>
      </c>
      <c r="D5" s="67">
        <f>(C5-B5)/B5</f>
        <v>0.06313531280566487</v>
      </c>
    </row>
    <row r="6" spans="1:4" s="56" customFormat="1" ht="20.25" customHeight="1">
      <c r="A6" s="68" t="s">
        <v>488</v>
      </c>
      <c r="B6" s="69">
        <f>SUM(B7:B14)</f>
        <v>39982.09</v>
      </c>
      <c r="C6" s="69">
        <f>SUM(C7:C14)</f>
        <v>44118.03</v>
      </c>
      <c r="D6" s="67">
        <f aca="true" t="shared" si="0" ref="D6:D31">(C6-B6)/B6</f>
        <v>0.10344481741699853</v>
      </c>
    </row>
    <row r="7" spans="1:4" s="55" customFormat="1" ht="20.25" customHeight="1">
      <c r="A7" s="70" t="s">
        <v>489</v>
      </c>
      <c r="B7" s="71">
        <v>15665.39</v>
      </c>
      <c r="C7" s="71">
        <v>16482.77</v>
      </c>
      <c r="D7" s="67">
        <f t="shared" si="0"/>
        <v>0.05217744339591935</v>
      </c>
    </row>
    <row r="8" spans="1:4" s="55" customFormat="1" ht="20.25" customHeight="1">
      <c r="A8" s="70" t="s">
        <v>490</v>
      </c>
      <c r="B8" s="71">
        <v>502.26</v>
      </c>
      <c r="C8" s="71">
        <v>533</v>
      </c>
      <c r="D8" s="67">
        <f t="shared" si="0"/>
        <v>0.061203360809142696</v>
      </c>
    </row>
    <row r="9" spans="1:4" s="55" customFormat="1" ht="20.25" customHeight="1">
      <c r="A9" s="70" t="s">
        <v>491</v>
      </c>
      <c r="B9" s="71">
        <v>6611.72</v>
      </c>
      <c r="C9" s="71">
        <v>7643.5</v>
      </c>
      <c r="D9" s="67">
        <f t="shared" si="0"/>
        <v>0.1560531903952375</v>
      </c>
    </row>
    <row r="10" spans="1:4" s="55" customFormat="1" ht="20.25" customHeight="1">
      <c r="A10" s="70" t="s">
        <v>492</v>
      </c>
      <c r="B10" s="71">
        <v>364.21</v>
      </c>
      <c r="C10" s="71">
        <v>387.24</v>
      </c>
      <c r="D10" s="67">
        <f t="shared" si="0"/>
        <v>0.0632327503363445</v>
      </c>
    </row>
    <row r="11" spans="1:4" s="55" customFormat="1" ht="20.25" customHeight="1">
      <c r="A11" s="70" t="s">
        <v>493</v>
      </c>
      <c r="B11" s="71">
        <v>355.46</v>
      </c>
      <c r="C11" s="71">
        <v>378.32</v>
      </c>
      <c r="D11" s="67">
        <f t="shared" si="0"/>
        <v>0.06431103359027743</v>
      </c>
    </row>
    <row r="12" spans="1:4" s="55" customFormat="1" ht="20.25" customHeight="1">
      <c r="A12" s="70" t="s">
        <v>494</v>
      </c>
      <c r="B12" s="71">
        <v>10081.87</v>
      </c>
      <c r="C12" s="71">
        <v>11944.74</v>
      </c>
      <c r="D12" s="67">
        <f t="shared" si="0"/>
        <v>0.1847742531891404</v>
      </c>
    </row>
    <row r="13" spans="1:4" s="55" customFormat="1" ht="20.25" customHeight="1">
      <c r="A13" s="70" t="s">
        <v>495</v>
      </c>
      <c r="B13" s="71">
        <v>860.44</v>
      </c>
      <c r="C13" s="71">
        <v>1117.07</v>
      </c>
      <c r="D13" s="67">
        <f t="shared" si="0"/>
        <v>0.29825438147924305</v>
      </c>
    </row>
    <row r="14" spans="1:4" s="55" customFormat="1" ht="20.25" customHeight="1">
      <c r="A14" s="70" t="s">
        <v>496</v>
      </c>
      <c r="B14" s="71">
        <v>5540.74</v>
      </c>
      <c r="C14" s="71">
        <v>5631.39</v>
      </c>
      <c r="D14" s="67">
        <f t="shared" si="0"/>
        <v>0.01636063052949616</v>
      </c>
    </row>
    <row r="15" spans="1:4" s="57" customFormat="1" ht="20.25" customHeight="1">
      <c r="A15" s="72" t="s">
        <v>497</v>
      </c>
      <c r="B15" s="71">
        <f>B16+B17</f>
        <v>16411.39</v>
      </c>
      <c r="C15" s="71">
        <v>15835.87</v>
      </c>
      <c r="D15" s="67">
        <f t="shared" si="0"/>
        <v>-0.03506832754568617</v>
      </c>
    </row>
    <row r="16" spans="1:4" s="55" customFormat="1" ht="20.25" customHeight="1">
      <c r="A16" s="70" t="s">
        <v>294</v>
      </c>
      <c r="B16" s="71"/>
      <c r="C16" s="71"/>
      <c r="D16" s="67"/>
    </row>
    <row r="17" spans="1:4" s="55" customFormat="1" ht="20.25" customHeight="1">
      <c r="A17" s="70" t="s">
        <v>498</v>
      </c>
      <c r="B17" s="71">
        <v>16411.39</v>
      </c>
      <c r="C17" s="71">
        <v>15835.87</v>
      </c>
      <c r="D17" s="67">
        <f t="shared" si="0"/>
        <v>-0.03506832754568617</v>
      </c>
    </row>
    <row r="18" spans="1:4" s="57" customFormat="1" ht="20.25" customHeight="1">
      <c r="A18" s="73" t="s">
        <v>499</v>
      </c>
      <c r="B18" s="74">
        <f>B19+B28</f>
        <v>56393.479999999996</v>
      </c>
      <c r="C18" s="74">
        <f>C19+C28</f>
        <v>59953.9</v>
      </c>
      <c r="D18" s="67">
        <f t="shared" si="0"/>
        <v>0.06313531280566487</v>
      </c>
    </row>
    <row r="19" spans="1:4" s="57" customFormat="1" ht="20.25" customHeight="1">
      <c r="A19" s="68" t="s">
        <v>500</v>
      </c>
      <c r="B19" s="71">
        <f>SUM(B20:B27)</f>
        <v>35180.439999999995</v>
      </c>
      <c r="C19" s="71">
        <f>SUM(C20:C27)</f>
        <v>37880.33</v>
      </c>
      <c r="D19" s="67">
        <f t="shared" si="0"/>
        <v>0.0767440657365288</v>
      </c>
    </row>
    <row r="20" spans="1:4" s="55" customFormat="1" ht="20.25" customHeight="1">
      <c r="A20" s="70" t="s">
        <v>501</v>
      </c>
      <c r="B20" s="71">
        <v>16472.16</v>
      </c>
      <c r="C20" s="71">
        <v>17281.67</v>
      </c>
      <c r="D20" s="67">
        <f t="shared" si="0"/>
        <v>0.049144131674291554</v>
      </c>
    </row>
    <row r="21" spans="1:4" s="55" customFormat="1" ht="20.25" customHeight="1">
      <c r="A21" s="70" t="s">
        <v>502</v>
      </c>
      <c r="B21" s="71">
        <v>257.4</v>
      </c>
      <c r="C21" s="71">
        <v>325.9</v>
      </c>
      <c r="D21" s="67">
        <f t="shared" si="0"/>
        <v>0.26612276612276614</v>
      </c>
    </row>
    <row r="22" spans="1:4" s="55" customFormat="1" ht="20.25" customHeight="1">
      <c r="A22" s="70" t="s">
        <v>503</v>
      </c>
      <c r="B22" s="71">
        <v>4574.37</v>
      </c>
      <c r="C22" s="71">
        <v>5251.54</v>
      </c>
      <c r="D22" s="67">
        <f t="shared" si="0"/>
        <v>0.14803568578842552</v>
      </c>
    </row>
    <row r="23" spans="1:4" s="55" customFormat="1" ht="20.25" customHeight="1">
      <c r="A23" s="70" t="s">
        <v>504</v>
      </c>
      <c r="B23" s="71">
        <v>354.25</v>
      </c>
      <c r="C23" s="71">
        <v>384.74</v>
      </c>
      <c r="D23" s="67">
        <f t="shared" si="0"/>
        <v>0.0860691601976006</v>
      </c>
    </row>
    <row r="24" spans="1:4" s="55" customFormat="1" ht="20.25" customHeight="1">
      <c r="A24" s="70" t="s">
        <v>505</v>
      </c>
      <c r="B24" s="71">
        <v>300.89</v>
      </c>
      <c r="C24" s="71">
        <v>319.55</v>
      </c>
      <c r="D24" s="67">
        <f t="shared" si="0"/>
        <v>0.06201601914320857</v>
      </c>
    </row>
    <row r="25" spans="1:4" s="55" customFormat="1" ht="20.25" customHeight="1">
      <c r="A25" s="70" t="s">
        <v>506</v>
      </c>
      <c r="B25" s="71">
        <v>9933.98</v>
      </c>
      <c r="C25" s="71">
        <v>10778.96</v>
      </c>
      <c r="D25" s="67">
        <f t="shared" si="0"/>
        <v>0.08505956323648725</v>
      </c>
    </row>
    <row r="26" spans="1:4" s="55" customFormat="1" ht="20.25" customHeight="1">
      <c r="A26" s="70" t="s">
        <v>507</v>
      </c>
      <c r="B26" s="71">
        <v>612.12</v>
      </c>
      <c r="C26" s="71">
        <v>747.6</v>
      </c>
      <c r="D26" s="67">
        <f t="shared" si="0"/>
        <v>0.221329151146834</v>
      </c>
    </row>
    <row r="27" spans="1:4" s="55" customFormat="1" ht="20.25" customHeight="1">
      <c r="A27" s="70" t="s">
        <v>508</v>
      </c>
      <c r="B27" s="71">
        <v>2675.27</v>
      </c>
      <c r="C27" s="71">
        <v>2790.37</v>
      </c>
      <c r="D27" s="67">
        <f t="shared" si="0"/>
        <v>0.043023694804636504</v>
      </c>
    </row>
    <row r="28" spans="1:4" s="55" customFormat="1" ht="20.25" customHeight="1">
      <c r="A28" s="75" t="s">
        <v>509</v>
      </c>
      <c r="B28" s="71">
        <f>B29+B31</f>
        <v>21213.04</v>
      </c>
      <c r="C28" s="71">
        <f>C29+C31</f>
        <v>22073.57</v>
      </c>
      <c r="D28" s="67">
        <f t="shared" si="0"/>
        <v>0.04056608576611362</v>
      </c>
    </row>
    <row r="29" spans="1:4" s="55" customFormat="1" ht="20.25" customHeight="1">
      <c r="A29" s="70" t="s">
        <v>510</v>
      </c>
      <c r="B29" s="71">
        <f>B30</f>
        <v>5377.16</v>
      </c>
      <c r="C29" s="71">
        <f>C30</f>
        <v>3029.79</v>
      </c>
      <c r="D29" s="67">
        <f t="shared" si="0"/>
        <v>-0.4365445699960574</v>
      </c>
    </row>
    <row r="30" spans="1:4" s="55" customFormat="1" ht="20.25" customHeight="1">
      <c r="A30" s="76" t="s">
        <v>511</v>
      </c>
      <c r="B30" s="71">
        <v>5377.16</v>
      </c>
      <c r="C30" s="71">
        <v>3029.79</v>
      </c>
      <c r="D30" s="67">
        <f t="shared" si="0"/>
        <v>-0.4365445699960574</v>
      </c>
    </row>
    <row r="31" spans="1:4" s="55" customFormat="1" ht="20.25" customHeight="1">
      <c r="A31" s="70" t="s">
        <v>512</v>
      </c>
      <c r="B31" s="77">
        <v>15835.88</v>
      </c>
      <c r="C31" s="71">
        <v>19043.78</v>
      </c>
      <c r="D31" s="67">
        <f t="shared" si="0"/>
        <v>0.2025716284791246</v>
      </c>
    </row>
    <row r="32" spans="2:4" s="55" customFormat="1" ht="27" customHeight="1">
      <c r="B32" s="62"/>
      <c r="C32" s="62"/>
      <c r="D32" s="60"/>
    </row>
    <row r="33" spans="2:4" s="55" customFormat="1" ht="27" customHeight="1">
      <c r="B33" s="62"/>
      <c r="C33" s="62"/>
      <c r="D33" s="60"/>
    </row>
  </sheetData>
  <sheetProtection/>
  <mergeCells count="1">
    <mergeCell ref="A2:D2"/>
  </mergeCells>
  <conditionalFormatting sqref="A25:A31 A16:A21 A5:A14">
    <cfRule type="expression" priority="2" dxfId="0" stopIfTrue="1">
      <formula>"len($A:$A)=3"</formula>
    </cfRule>
  </conditionalFormatting>
  <conditionalFormatting sqref="D5:D14 D23:D28 D31:D33">
    <cfRule type="cellIs" priority="3" dxfId="1" operator="lessThan" stopIfTrue="1">
      <formula>0</formula>
    </cfRule>
  </conditionalFormatting>
  <printOptions/>
  <pageMargins left="0.9842519685039371" right="0.7086614173228347" top="0.7480314960629921" bottom="0.7480314960629921" header="0.31496062992125984" footer="0.5118110236220472"/>
  <pageSetup horizontalDpi="600" verticalDpi="600" orientation="portrait"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D41"/>
  <sheetViews>
    <sheetView workbookViewId="0" topLeftCell="A1">
      <selection activeCell="C1" sqref="C1:D1"/>
    </sheetView>
  </sheetViews>
  <sheetFormatPr defaultColWidth="8.8515625" defaultRowHeight="12"/>
  <cols>
    <col min="1" max="1" width="41.00390625" style="44" customWidth="1"/>
    <col min="2" max="2" width="9.00390625" style="44" customWidth="1"/>
    <col min="3" max="3" width="38.7109375" style="44" customWidth="1"/>
    <col min="4" max="4" width="9.00390625" style="44" customWidth="1"/>
    <col min="5" max="16384" width="9.140625" style="44" bestFit="1" customWidth="1"/>
  </cols>
  <sheetData>
    <row r="1" spans="3:4" s="40" customFormat="1" ht="18" customHeight="1">
      <c r="C1" s="45" t="s">
        <v>513</v>
      </c>
      <c r="D1" s="45"/>
    </row>
    <row r="2" spans="1:4" s="40" customFormat="1" ht="22.5" customHeight="1">
      <c r="A2" s="46" t="s">
        <v>514</v>
      </c>
      <c r="B2" s="46"/>
      <c r="C2" s="46"/>
      <c r="D2" s="46"/>
    </row>
    <row r="3" spans="3:4" s="41" customFormat="1" ht="19.5" customHeight="1">
      <c r="C3" s="47" t="s">
        <v>237</v>
      </c>
      <c r="D3" s="47"/>
    </row>
    <row r="4" spans="1:4" s="42" customFormat="1" ht="17.25" customHeight="1">
      <c r="A4" s="48" t="s">
        <v>515</v>
      </c>
      <c r="B4" s="49"/>
      <c r="C4" s="22" t="s">
        <v>516</v>
      </c>
      <c r="D4" s="22"/>
    </row>
    <row r="5" spans="1:4" s="42" customFormat="1" ht="17.25" customHeight="1">
      <c r="A5" s="22" t="s">
        <v>517</v>
      </c>
      <c r="B5" s="22" t="s">
        <v>518</v>
      </c>
      <c r="C5" s="22" t="s">
        <v>483</v>
      </c>
      <c r="D5" s="22" t="s">
        <v>518</v>
      </c>
    </row>
    <row r="6" spans="1:4" s="43" customFormat="1" ht="17.25" customHeight="1">
      <c r="A6" s="25" t="s">
        <v>519</v>
      </c>
      <c r="B6" s="50"/>
      <c r="C6" s="51" t="s">
        <v>520</v>
      </c>
      <c r="D6" s="50"/>
    </row>
    <row r="7" spans="1:4" s="43" customFormat="1" ht="17.25" customHeight="1">
      <c r="A7" s="25" t="s">
        <v>521</v>
      </c>
      <c r="B7" s="50"/>
      <c r="C7" s="52" t="s">
        <v>522</v>
      </c>
      <c r="D7" s="50"/>
    </row>
    <row r="8" spans="1:4" s="43" customFormat="1" ht="17.25" customHeight="1">
      <c r="A8" s="25" t="s">
        <v>523</v>
      </c>
      <c r="B8" s="50"/>
      <c r="C8" s="51" t="s">
        <v>524</v>
      </c>
      <c r="D8" s="50"/>
    </row>
    <row r="9" spans="1:4" s="43" customFormat="1" ht="17.25" customHeight="1">
      <c r="A9" s="25" t="s">
        <v>525</v>
      </c>
      <c r="B9" s="50"/>
      <c r="C9" s="52" t="s">
        <v>526</v>
      </c>
      <c r="D9" s="50"/>
    </row>
    <row r="10" spans="1:4" s="43" customFormat="1" ht="17.25" customHeight="1">
      <c r="A10" s="25" t="s">
        <v>527</v>
      </c>
      <c r="B10" s="50"/>
      <c r="C10" s="52" t="s">
        <v>528</v>
      </c>
      <c r="D10" s="50"/>
    </row>
    <row r="11" spans="1:4" s="43" customFormat="1" ht="17.25" customHeight="1">
      <c r="A11" s="25" t="s">
        <v>529</v>
      </c>
      <c r="B11" s="50"/>
      <c r="C11" s="51" t="s">
        <v>530</v>
      </c>
      <c r="D11" s="50"/>
    </row>
    <row r="12" spans="1:4" s="43" customFormat="1" ht="17.25" customHeight="1">
      <c r="A12" s="25" t="s">
        <v>531</v>
      </c>
      <c r="B12" s="50"/>
      <c r="C12" s="51" t="s">
        <v>532</v>
      </c>
      <c r="D12" s="50"/>
    </row>
    <row r="13" spans="1:4" s="43" customFormat="1" ht="17.25" customHeight="1">
      <c r="A13" s="25" t="s">
        <v>533</v>
      </c>
      <c r="B13" s="50"/>
      <c r="C13" s="51" t="s">
        <v>534</v>
      </c>
      <c r="D13" s="50"/>
    </row>
    <row r="14" spans="1:4" s="43" customFormat="1" ht="17.25" customHeight="1">
      <c r="A14" s="25" t="s">
        <v>535</v>
      </c>
      <c r="B14" s="50"/>
      <c r="C14" s="51" t="s">
        <v>536</v>
      </c>
      <c r="D14" s="50"/>
    </row>
    <row r="15" spans="1:4" s="43" customFormat="1" ht="17.25" customHeight="1">
      <c r="A15" s="25" t="s">
        <v>537</v>
      </c>
      <c r="B15" s="50"/>
      <c r="C15" s="52" t="s">
        <v>538</v>
      </c>
      <c r="D15" s="50"/>
    </row>
    <row r="16" spans="1:4" s="43" customFormat="1" ht="17.25" customHeight="1">
      <c r="A16" s="25" t="s">
        <v>539</v>
      </c>
      <c r="B16" s="50"/>
      <c r="C16" s="51" t="s">
        <v>540</v>
      </c>
      <c r="D16" s="50"/>
    </row>
    <row r="17" spans="1:4" s="43" customFormat="1" ht="17.25" customHeight="1">
      <c r="A17" s="25" t="s">
        <v>541</v>
      </c>
      <c r="B17" s="50"/>
      <c r="C17" s="52" t="s">
        <v>542</v>
      </c>
      <c r="D17" s="50"/>
    </row>
    <row r="18" spans="1:4" s="43" customFormat="1" ht="17.25" customHeight="1">
      <c r="A18" s="25" t="s">
        <v>543</v>
      </c>
      <c r="B18" s="50"/>
      <c r="C18" s="51" t="s">
        <v>544</v>
      </c>
      <c r="D18" s="50"/>
    </row>
    <row r="19" spans="1:4" s="43" customFormat="1" ht="17.25" customHeight="1">
      <c r="A19" s="25" t="s">
        <v>545</v>
      </c>
      <c r="B19" s="50"/>
      <c r="C19" s="52" t="s">
        <v>546</v>
      </c>
      <c r="D19" s="50"/>
    </row>
    <row r="20" spans="1:4" s="43" customFormat="1" ht="17.25" customHeight="1">
      <c r="A20" s="25" t="s">
        <v>547</v>
      </c>
      <c r="B20" s="50"/>
      <c r="C20" s="51" t="s">
        <v>548</v>
      </c>
      <c r="D20" s="50"/>
    </row>
    <row r="21" spans="1:4" s="43" customFormat="1" ht="17.25" customHeight="1">
      <c r="A21" s="25" t="s">
        <v>549</v>
      </c>
      <c r="B21" s="50"/>
      <c r="C21" s="52" t="s">
        <v>550</v>
      </c>
      <c r="D21" s="50"/>
    </row>
    <row r="22" spans="1:4" s="43" customFormat="1" ht="17.25" customHeight="1">
      <c r="A22" s="25" t="s">
        <v>551</v>
      </c>
      <c r="B22" s="50"/>
      <c r="C22" s="52" t="s">
        <v>552</v>
      </c>
      <c r="D22" s="50"/>
    </row>
    <row r="23" spans="1:4" s="43" customFormat="1" ht="17.25" customHeight="1">
      <c r="A23" s="25" t="s">
        <v>553</v>
      </c>
      <c r="B23" s="50"/>
      <c r="C23" s="52" t="s">
        <v>554</v>
      </c>
      <c r="D23" s="50"/>
    </row>
    <row r="24" spans="1:4" s="43" customFormat="1" ht="17.25" customHeight="1">
      <c r="A24" s="25" t="s">
        <v>555</v>
      </c>
      <c r="B24" s="50"/>
      <c r="C24" s="51" t="s">
        <v>556</v>
      </c>
      <c r="D24" s="50"/>
    </row>
    <row r="25" spans="1:4" s="43" customFormat="1" ht="17.25" customHeight="1">
      <c r="A25" s="25" t="s">
        <v>557</v>
      </c>
      <c r="B25" s="50"/>
      <c r="C25" s="51" t="s">
        <v>558</v>
      </c>
      <c r="D25" s="50"/>
    </row>
    <row r="26" spans="1:4" s="43" customFormat="1" ht="17.25" customHeight="1">
      <c r="A26" s="25" t="s">
        <v>559</v>
      </c>
      <c r="B26" s="50"/>
      <c r="C26" s="52" t="s">
        <v>560</v>
      </c>
      <c r="D26" s="50"/>
    </row>
    <row r="27" spans="1:4" s="43" customFormat="1" ht="17.25" customHeight="1">
      <c r="A27" s="25" t="s">
        <v>561</v>
      </c>
      <c r="B27" s="50"/>
      <c r="C27" s="51" t="s">
        <v>562</v>
      </c>
      <c r="D27" s="50"/>
    </row>
    <row r="28" spans="1:4" s="43" customFormat="1" ht="17.25" customHeight="1">
      <c r="A28" s="25" t="s">
        <v>563</v>
      </c>
      <c r="B28" s="50"/>
      <c r="C28" s="53" t="s">
        <v>564</v>
      </c>
      <c r="D28" s="50"/>
    </row>
    <row r="29" spans="1:4" s="43" customFormat="1" ht="17.25" customHeight="1">
      <c r="A29" s="25" t="s">
        <v>565</v>
      </c>
      <c r="B29" s="50"/>
      <c r="C29" s="53" t="s">
        <v>566</v>
      </c>
      <c r="D29" s="50"/>
    </row>
    <row r="30" spans="1:4" s="43" customFormat="1" ht="17.25" customHeight="1">
      <c r="A30" s="25" t="s">
        <v>567</v>
      </c>
      <c r="B30" s="50"/>
      <c r="C30" s="51" t="s">
        <v>568</v>
      </c>
      <c r="D30" s="50"/>
    </row>
    <row r="31" spans="1:4" s="43" customFormat="1" ht="17.25" customHeight="1">
      <c r="A31" s="25" t="s">
        <v>569</v>
      </c>
      <c r="B31" s="50"/>
      <c r="C31" s="51" t="s">
        <v>570</v>
      </c>
      <c r="D31" s="50"/>
    </row>
    <row r="32" spans="1:4" s="43" customFormat="1" ht="17.25" customHeight="1">
      <c r="A32" s="25" t="s">
        <v>571</v>
      </c>
      <c r="B32" s="50"/>
      <c r="C32" s="52" t="s">
        <v>572</v>
      </c>
      <c r="D32" s="50"/>
    </row>
    <row r="33" spans="1:4" s="43" customFormat="1" ht="17.25" customHeight="1">
      <c r="A33" s="25" t="s">
        <v>573</v>
      </c>
      <c r="B33" s="50"/>
      <c r="C33" s="51" t="s">
        <v>574</v>
      </c>
      <c r="D33" s="50"/>
    </row>
    <row r="34" spans="1:4" s="43" customFormat="1" ht="17.25" customHeight="1">
      <c r="A34" s="25" t="s">
        <v>575</v>
      </c>
      <c r="B34" s="50"/>
      <c r="C34" s="52" t="s">
        <v>576</v>
      </c>
      <c r="D34" s="50"/>
    </row>
    <row r="35" spans="1:4" s="43" customFormat="1" ht="17.25" customHeight="1">
      <c r="A35" s="25" t="s">
        <v>577</v>
      </c>
      <c r="B35" s="50"/>
      <c r="C35" s="52"/>
      <c r="D35" s="50"/>
    </row>
    <row r="36" spans="1:4" s="43" customFormat="1" ht="17.25" customHeight="1">
      <c r="A36" s="25" t="s">
        <v>578</v>
      </c>
      <c r="B36" s="50"/>
      <c r="C36" s="51"/>
      <c r="D36" s="50"/>
    </row>
    <row r="37" spans="1:4" s="43" customFormat="1" ht="17.25" customHeight="1">
      <c r="A37" s="25" t="s">
        <v>579</v>
      </c>
      <c r="B37" s="50"/>
      <c r="C37" s="50"/>
      <c r="D37" s="50"/>
    </row>
    <row r="38" spans="1:4" s="43" customFormat="1" ht="17.25" customHeight="1">
      <c r="A38" s="25" t="s">
        <v>580</v>
      </c>
      <c r="B38" s="50"/>
      <c r="C38" s="50"/>
      <c r="D38" s="50"/>
    </row>
    <row r="39" spans="1:4" s="43" customFormat="1" ht="17.25" customHeight="1">
      <c r="A39" s="25" t="s">
        <v>581</v>
      </c>
      <c r="B39" s="50"/>
      <c r="C39" s="52"/>
      <c r="D39" s="50"/>
    </row>
    <row r="40" spans="1:4" s="43" customFormat="1" ht="17.25" customHeight="1">
      <c r="A40" s="25" t="s">
        <v>582</v>
      </c>
      <c r="B40" s="50"/>
      <c r="C40" s="52" t="s">
        <v>583</v>
      </c>
      <c r="D40" s="50"/>
    </row>
    <row r="41" spans="1:4" s="43" customFormat="1" ht="17.25" customHeight="1">
      <c r="A41" s="25"/>
      <c r="B41" s="50"/>
      <c r="C41" s="51" t="s">
        <v>584</v>
      </c>
      <c r="D41" s="50"/>
    </row>
  </sheetData>
  <sheetProtection/>
  <mergeCells count="5">
    <mergeCell ref="C1:D1"/>
    <mergeCell ref="A2:D2"/>
    <mergeCell ref="C3:D3"/>
    <mergeCell ref="A4:B4"/>
    <mergeCell ref="C4:D4"/>
  </mergeCells>
  <printOptions/>
  <pageMargins left="0.7" right="0.38" top="0.75" bottom="0.44" header="0.3" footer="0.3"/>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F30" sqref="F30"/>
    </sheetView>
  </sheetViews>
  <sheetFormatPr defaultColWidth="8.8515625" defaultRowHeight="12"/>
  <cols>
    <col min="1" max="1" width="34.28125" style="14" customWidth="1"/>
    <col min="2" max="2" width="8.7109375" style="15" customWidth="1"/>
    <col min="3" max="3" width="7.8515625" style="15" customWidth="1"/>
    <col min="4" max="4" width="32.57421875" style="15" customWidth="1"/>
    <col min="5" max="5" width="8.57421875" style="15" customWidth="1"/>
    <col min="6" max="6" width="7.7109375" style="15" customWidth="1"/>
    <col min="7" max="16384" width="9.140625" style="14" bestFit="1" customWidth="1"/>
  </cols>
  <sheetData>
    <row r="1" spans="5:6" ht="16.5" customHeight="1">
      <c r="E1" s="16" t="s">
        <v>585</v>
      </c>
      <c r="F1" s="16"/>
    </row>
    <row r="2" spans="1:6" ht="19.5" customHeight="1">
      <c r="A2" s="17" t="s">
        <v>586</v>
      </c>
      <c r="B2" s="18"/>
      <c r="C2" s="18"/>
      <c r="D2" s="18"/>
      <c r="E2" s="18"/>
      <c r="F2" s="18"/>
    </row>
    <row r="3" spans="1:6" ht="15" customHeight="1">
      <c r="A3" s="19"/>
      <c r="B3" s="19"/>
      <c r="C3" s="19"/>
      <c r="D3" s="19"/>
      <c r="E3" s="19"/>
      <c r="F3" s="19"/>
    </row>
    <row r="4" spans="1:6" ht="19.5" customHeight="1">
      <c r="A4" s="13"/>
      <c r="B4" s="20"/>
      <c r="C4" s="20"/>
      <c r="D4" s="20"/>
      <c r="E4" s="21" t="s">
        <v>237</v>
      </c>
      <c r="F4" s="21"/>
    </row>
    <row r="5" spans="1:6" s="13" customFormat="1" ht="19.5" customHeight="1">
      <c r="A5" s="22" t="s">
        <v>483</v>
      </c>
      <c r="B5" s="23" t="s">
        <v>587</v>
      </c>
      <c r="C5" s="23" t="s">
        <v>588</v>
      </c>
      <c r="D5" s="23" t="s">
        <v>483</v>
      </c>
      <c r="E5" s="23" t="s">
        <v>587</v>
      </c>
      <c r="F5" s="24" t="s">
        <v>588</v>
      </c>
    </row>
    <row r="6" spans="1:6" s="13" customFormat="1" ht="19.5" customHeight="1">
      <c r="A6" s="25" t="s">
        <v>589</v>
      </c>
      <c r="B6" s="26">
        <f>B7+B8+B30+B32+B33+B34</f>
        <v>210995</v>
      </c>
      <c r="C6" s="26">
        <f>C7+C8+C32+C33+C34</f>
        <v>24409</v>
      </c>
      <c r="D6" s="26" t="s">
        <v>590</v>
      </c>
      <c r="E6" s="26">
        <f>E7+E8+E28</f>
        <v>209493</v>
      </c>
      <c r="F6" s="26">
        <f>F7+F8+F27+F26</f>
        <v>23271</v>
      </c>
    </row>
    <row r="7" spans="1:6" s="13" customFormat="1" ht="19.5" customHeight="1">
      <c r="A7" s="25" t="s">
        <v>591</v>
      </c>
      <c r="B7" s="27">
        <v>42071</v>
      </c>
      <c r="C7" s="27">
        <v>17850</v>
      </c>
      <c r="D7" s="26" t="s">
        <v>592</v>
      </c>
      <c r="E7" s="26">
        <v>207643</v>
      </c>
      <c r="F7" s="26">
        <v>22870</v>
      </c>
    </row>
    <row r="8" spans="1:6" s="13" customFormat="1" ht="19.5" customHeight="1">
      <c r="A8" s="25" t="s">
        <v>593</v>
      </c>
      <c r="B8" s="28">
        <f>B9+B13+B28</f>
        <v>168039</v>
      </c>
      <c r="C8" s="26">
        <f>C9+C13+C28+C29</f>
        <v>5301</v>
      </c>
      <c r="D8" s="26" t="s">
        <v>594</v>
      </c>
      <c r="E8" s="26">
        <f>E9+E10+E22</f>
        <v>1306</v>
      </c>
      <c r="F8" s="26"/>
    </row>
    <row r="9" spans="1:6" s="13" customFormat="1" ht="19.5" customHeight="1">
      <c r="A9" s="25" t="s">
        <v>595</v>
      </c>
      <c r="B9" s="27">
        <f>SUM(B10:B12)</f>
        <v>5336</v>
      </c>
      <c r="C9" s="26"/>
      <c r="D9" s="26" t="s">
        <v>596</v>
      </c>
      <c r="E9" s="26"/>
      <c r="F9" s="26"/>
    </row>
    <row r="10" spans="1:6" s="13" customFormat="1" ht="19.5" customHeight="1">
      <c r="A10" s="25" t="s">
        <v>597</v>
      </c>
      <c r="B10" s="27">
        <v>3599</v>
      </c>
      <c r="C10" s="26"/>
      <c r="D10" s="26" t="s">
        <v>598</v>
      </c>
      <c r="E10" s="26">
        <f>E11+E12</f>
        <v>1004</v>
      </c>
      <c r="F10" s="29"/>
    </row>
    <row r="11" spans="1:6" s="13" customFormat="1" ht="19.5" customHeight="1">
      <c r="A11" s="25" t="s">
        <v>599</v>
      </c>
      <c r="B11" s="26">
        <v>1702</v>
      </c>
      <c r="C11" s="26"/>
      <c r="D11" s="26" t="s">
        <v>600</v>
      </c>
      <c r="E11" s="27">
        <v>29</v>
      </c>
      <c r="F11" s="26"/>
    </row>
    <row r="12" spans="1:6" s="13" customFormat="1" ht="19.5" customHeight="1">
      <c r="A12" s="30" t="s">
        <v>601</v>
      </c>
      <c r="B12" s="26">
        <v>35</v>
      </c>
      <c r="C12" s="29"/>
      <c r="D12" s="26" t="s">
        <v>602</v>
      </c>
      <c r="E12" s="26">
        <f>E13+E16+E17+E18+E19+E20+E21</f>
        <v>975</v>
      </c>
      <c r="F12" s="26"/>
    </row>
    <row r="13" spans="1:6" s="13" customFormat="1" ht="19.5" customHeight="1">
      <c r="A13" s="25" t="s">
        <v>603</v>
      </c>
      <c r="B13" s="27">
        <f>SUM(B14:B27)</f>
        <v>92122</v>
      </c>
      <c r="C13" s="26"/>
      <c r="D13" s="26" t="s">
        <v>604</v>
      </c>
      <c r="E13" s="26">
        <f>E14+E15</f>
        <v>864</v>
      </c>
      <c r="F13" s="26"/>
    </row>
    <row r="14" spans="1:6" s="13" customFormat="1" ht="19.5" customHeight="1">
      <c r="A14" s="25" t="s">
        <v>605</v>
      </c>
      <c r="B14" s="31">
        <v>879</v>
      </c>
      <c r="C14" s="26"/>
      <c r="D14" s="26" t="s">
        <v>606</v>
      </c>
      <c r="E14" s="27">
        <v>565</v>
      </c>
      <c r="F14" s="26"/>
    </row>
    <row r="15" spans="1:6" s="13" customFormat="1" ht="19.5" customHeight="1">
      <c r="A15" s="25" t="s">
        <v>607</v>
      </c>
      <c r="B15" s="31">
        <v>22401</v>
      </c>
      <c r="C15" s="26"/>
      <c r="D15" s="26" t="s">
        <v>608</v>
      </c>
      <c r="E15" s="27">
        <v>299</v>
      </c>
      <c r="F15" s="26"/>
    </row>
    <row r="16" spans="1:6" s="13" customFormat="1" ht="19.5" customHeight="1">
      <c r="A16" s="25" t="s">
        <v>609</v>
      </c>
      <c r="B16" s="31">
        <v>12526</v>
      </c>
      <c r="C16" s="26"/>
      <c r="D16" s="26" t="s">
        <v>610</v>
      </c>
      <c r="E16" s="26">
        <v>70</v>
      </c>
      <c r="F16" s="26"/>
    </row>
    <row r="17" spans="1:6" s="13" customFormat="1" ht="19.5" customHeight="1">
      <c r="A17" s="30" t="s">
        <v>611</v>
      </c>
      <c r="B17" s="31">
        <v>292</v>
      </c>
      <c r="C17" s="26"/>
      <c r="D17" s="26" t="s">
        <v>612</v>
      </c>
      <c r="E17" s="26"/>
      <c r="F17" s="26"/>
    </row>
    <row r="18" spans="1:6" s="13" customFormat="1" ht="19.5" customHeight="1">
      <c r="A18" s="25" t="s">
        <v>613</v>
      </c>
      <c r="B18" s="27">
        <v>1178</v>
      </c>
      <c r="C18" s="26"/>
      <c r="D18" s="26" t="s">
        <v>614</v>
      </c>
      <c r="E18" s="26"/>
      <c r="F18" s="26"/>
    </row>
    <row r="19" spans="1:6" s="13" customFormat="1" ht="19.5" customHeight="1">
      <c r="A19" s="32" t="s">
        <v>615</v>
      </c>
      <c r="B19" s="27">
        <v>799</v>
      </c>
      <c r="C19" s="26"/>
      <c r="D19" s="26" t="s">
        <v>616</v>
      </c>
      <c r="E19" s="26"/>
      <c r="F19" s="26"/>
    </row>
    <row r="20" spans="1:6" s="13" customFormat="1" ht="19.5" customHeight="1">
      <c r="A20" s="25" t="s">
        <v>617</v>
      </c>
      <c r="B20" s="31">
        <v>1825</v>
      </c>
      <c r="C20" s="26"/>
      <c r="D20" s="26" t="s">
        <v>618</v>
      </c>
      <c r="E20" s="26">
        <v>15</v>
      </c>
      <c r="F20" s="26"/>
    </row>
    <row r="21" spans="1:6" s="13" customFormat="1" ht="19.5" customHeight="1">
      <c r="A21" s="25" t="s">
        <v>619</v>
      </c>
      <c r="B21" s="31">
        <v>7269</v>
      </c>
      <c r="C21" s="26"/>
      <c r="D21" s="26" t="s">
        <v>620</v>
      </c>
      <c r="E21" s="26">
        <v>26</v>
      </c>
      <c r="F21" s="26"/>
    </row>
    <row r="22" spans="1:6" s="13" customFormat="1" ht="19.5" customHeight="1">
      <c r="A22" s="33" t="s">
        <v>621</v>
      </c>
      <c r="B22" s="31">
        <v>16650</v>
      </c>
      <c r="C22" s="26"/>
      <c r="D22" s="26" t="s">
        <v>622</v>
      </c>
      <c r="E22" s="26">
        <f>SUM(E23:E25)</f>
        <v>302</v>
      </c>
      <c r="F22" s="26"/>
    </row>
    <row r="23" spans="1:6" s="13" customFormat="1" ht="19.5" customHeight="1">
      <c r="A23" s="25" t="s">
        <v>623</v>
      </c>
      <c r="B23" s="31">
        <v>9212</v>
      </c>
      <c r="C23" s="26"/>
      <c r="D23" s="26" t="s">
        <v>624</v>
      </c>
      <c r="E23" s="26">
        <v>292</v>
      </c>
      <c r="F23" s="26"/>
    </row>
    <row r="24" spans="1:6" s="13" customFormat="1" ht="19.5" customHeight="1">
      <c r="A24" s="25" t="s">
        <v>625</v>
      </c>
      <c r="B24" s="31">
        <v>2042</v>
      </c>
      <c r="C24" s="26"/>
      <c r="D24" s="27" t="s">
        <v>626</v>
      </c>
      <c r="E24" s="27">
        <v>10</v>
      </c>
      <c r="F24" s="26"/>
    </row>
    <row r="25" spans="1:6" s="13" customFormat="1" ht="19.5" customHeight="1">
      <c r="A25" s="25" t="s">
        <v>627</v>
      </c>
      <c r="B25" s="34">
        <v>4270</v>
      </c>
      <c r="C25" s="26"/>
      <c r="D25" s="26" t="s">
        <v>628</v>
      </c>
      <c r="E25" s="27"/>
      <c r="F25" s="26"/>
    </row>
    <row r="26" spans="1:6" s="13" customFormat="1" ht="19.5" customHeight="1">
      <c r="A26" s="25" t="s">
        <v>629</v>
      </c>
      <c r="B26" s="34">
        <v>12667</v>
      </c>
      <c r="C26" s="26"/>
      <c r="D26" s="26" t="s">
        <v>630</v>
      </c>
      <c r="E26" s="29"/>
      <c r="F26" s="26"/>
    </row>
    <row r="27" spans="1:6" s="13" customFormat="1" ht="19.5" customHeight="1">
      <c r="A27" s="25" t="s">
        <v>631</v>
      </c>
      <c r="B27" s="34">
        <v>112</v>
      </c>
      <c r="C27" s="26"/>
      <c r="D27" s="26" t="s">
        <v>632</v>
      </c>
      <c r="E27" s="26"/>
      <c r="F27" s="26">
        <v>401</v>
      </c>
    </row>
    <row r="28" spans="1:6" s="13" customFormat="1" ht="19.5" customHeight="1">
      <c r="A28" s="25" t="s">
        <v>633</v>
      </c>
      <c r="B28" s="34">
        <v>70581</v>
      </c>
      <c r="C28" s="27"/>
      <c r="D28" s="26" t="s">
        <v>634</v>
      </c>
      <c r="E28" s="26">
        <v>544</v>
      </c>
      <c r="F28" s="26"/>
    </row>
    <row r="29" spans="1:6" s="13" customFormat="1" ht="19.5" customHeight="1">
      <c r="A29" s="25" t="s">
        <v>635</v>
      </c>
      <c r="B29" s="27"/>
      <c r="C29" s="27">
        <v>5301</v>
      </c>
      <c r="D29" s="26" t="s">
        <v>636</v>
      </c>
      <c r="E29" s="35">
        <f>B6-E6-E26</f>
        <v>1502</v>
      </c>
      <c r="F29" s="35">
        <f>C6-F6</f>
        <v>1138</v>
      </c>
    </row>
    <row r="30" spans="1:6" s="13" customFormat="1" ht="19.5" customHeight="1">
      <c r="A30" s="32" t="s">
        <v>637</v>
      </c>
      <c r="B30" s="28"/>
      <c r="C30" s="26"/>
      <c r="D30" s="26" t="s">
        <v>638</v>
      </c>
      <c r="E30" s="26"/>
      <c r="F30" s="26"/>
    </row>
    <row r="31" spans="1:6" s="13" customFormat="1" ht="19.5" customHeight="1">
      <c r="A31" s="30" t="s">
        <v>639</v>
      </c>
      <c r="B31" s="26" t="s">
        <v>640</v>
      </c>
      <c r="C31" s="26"/>
      <c r="D31" s="26" t="s">
        <v>641</v>
      </c>
      <c r="E31" s="26">
        <v>1502</v>
      </c>
      <c r="F31" s="26">
        <v>1138</v>
      </c>
    </row>
    <row r="32" spans="1:6" s="13" customFormat="1" ht="19.5" customHeight="1">
      <c r="A32" s="25" t="s">
        <v>642</v>
      </c>
      <c r="B32" s="26"/>
      <c r="C32" s="26"/>
      <c r="D32" s="26"/>
      <c r="E32" s="26"/>
      <c r="F32" s="26"/>
    </row>
    <row r="33" spans="1:6" s="13" customFormat="1" ht="19.5" customHeight="1">
      <c r="A33" s="25" t="s">
        <v>643</v>
      </c>
      <c r="B33" s="26">
        <v>484</v>
      </c>
      <c r="C33" s="26">
        <v>1258</v>
      </c>
      <c r="D33" s="26"/>
      <c r="E33" s="36"/>
      <c r="F33" s="36"/>
    </row>
    <row r="34" spans="1:6" s="13" customFormat="1" ht="19.5" customHeight="1">
      <c r="A34" s="25" t="s">
        <v>644</v>
      </c>
      <c r="B34" s="26">
        <f>SUM(B35:B35)</f>
        <v>401</v>
      </c>
      <c r="C34" s="26"/>
      <c r="D34" s="37"/>
      <c r="E34" s="36"/>
      <c r="F34" s="36"/>
    </row>
    <row r="35" spans="1:6" s="13" customFormat="1" ht="19.5" customHeight="1">
      <c r="A35" s="38" t="s">
        <v>645</v>
      </c>
      <c r="B35" s="26">
        <v>401</v>
      </c>
      <c r="C35" s="26"/>
      <c r="D35" s="26"/>
      <c r="E35" s="39"/>
      <c r="F35" s="36"/>
    </row>
  </sheetData>
  <sheetProtection/>
  <mergeCells count="3">
    <mergeCell ref="E1:F1"/>
    <mergeCell ref="A2:F2"/>
    <mergeCell ref="E4:F4"/>
  </mergeCells>
  <printOptions/>
  <pageMargins left="0.7086614173228347" right="0.35433070866141736" top="1.062992125984252" bottom="0.7480314960629921" header="0.31496062992125984" footer="0.5118110236220472"/>
  <pageSetup horizontalDpi="600" verticalDpi="600" orientation="portrait"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E36"/>
  <sheetViews>
    <sheetView tabSelected="1" workbookViewId="0" topLeftCell="A1">
      <selection activeCell="E1" sqref="E1"/>
    </sheetView>
  </sheetViews>
  <sheetFormatPr defaultColWidth="8.8515625" defaultRowHeight="14.25" customHeight="1"/>
  <cols>
    <col min="1" max="1" width="36.00390625" style="0" customWidth="1"/>
    <col min="2" max="2" width="14.421875" style="0" customWidth="1"/>
    <col min="3" max="3" width="13.57421875" style="0" customWidth="1"/>
    <col min="4" max="4" width="12.00390625" style="0" customWidth="1"/>
    <col min="5" max="5" width="16.140625" style="0" customWidth="1"/>
  </cols>
  <sheetData>
    <row r="1" ht="18.75" customHeight="1">
      <c r="E1" s="1" t="s">
        <v>646</v>
      </c>
    </row>
    <row r="2" spans="1:5" ht="24" customHeight="1">
      <c r="A2" s="2" t="s">
        <v>647</v>
      </c>
      <c r="B2" s="2"/>
      <c r="C2" s="2"/>
      <c r="D2" s="2"/>
      <c r="E2" s="2"/>
    </row>
    <row r="3" spans="1:5" ht="17.25" customHeight="1">
      <c r="A3" s="3"/>
      <c r="B3" s="4"/>
      <c r="C3" s="4"/>
      <c r="D3" s="4"/>
      <c r="E3" s="5" t="s">
        <v>237</v>
      </c>
    </row>
    <row r="4" spans="1:5" ht="18.75" customHeight="1">
      <c r="A4" s="6" t="s">
        <v>648</v>
      </c>
      <c r="B4" s="6" t="s">
        <v>649</v>
      </c>
      <c r="C4" s="6"/>
      <c r="D4" s="6"/>
      <c r="E4" s="6"/>
    </row>
    <row r="5" spans="1:5" ht="18.75" customHeight="1">
      <c r="A5" s="6"/>
      <c r="B5" s="7" t="s">
        <v>650</v>
      </c>
      <c r="C5" s="7" t="s">
        <v>651</v>
      </c>
      <c r="D5" s="7" t="s">
        <v>652</v>
      </c>
      <c r="E5" s="7" t="s">
        <v>653</v>
      </c>
    </row>
    <row r="6" spans="1:5" ht="14.25" customHeight="1">
      <c r="A6" s="8"/>
      <c r="B6" s="9"/>
      <c r="C6" s="9"/>
      <c r="D6" s="9"/>
      <c r="E6" s="9"/>
    </row>
    <row r="7" spans="1:5" ht="18.75" customHeight="1">
      <c r="A7" s="10" t="s">
        <v>650</v>
      </c>
      <c r="B7" s="11">
        <v>35017.650152</v>
      </c>
      <c r="C7" s="11">
        <v>34703.652852</v>
      </c>
      <c r="D7" s="11">
        <v>313.9973</v>
      </c>
      <c r="E7" s="11">
        <v>0</v>
      </c>
    </row>
    <row r="8" spans="1:5" ht="18.75" customHeight="1">
      <c r="A8" s="10" t="s">
        <v>654</v>
      </c>
      <c r="B8" s="11">
        <v>34703.652852</v>
      </c>
      <c r="C8" s="11">
        <v>34703.652852</v>
      </c>
      <c r="D8" s="11">
        <v>0</v>
      </c>
      <c r="E8" s="11">
        <v>0</v>
      </c>
    </row>
    <row r="9" spans="1:5" ht="18.75" customHeight="1">
      <c r="A9" s="10" t="s">
        <v>655</v>
      </c>
      <c r="B9" s="12">
        <v>34477.818099</v>
      </c>
      <c r="C9" s="11">
        <v>34477.818099</v>
      </c>
      <c r="D9" s="11">
        <v>0</v>
      </c>
      <c r="E9" s="11">
        <v>0</v>
      </c>
    </row>
    <row r="10" spans="1:5" ht="18.75" customHeight="1">
      <c r="A10" s="10" t="s">
        <v>656</v>
      </c>
      <c r="B10" s="11">
        <v>5116.6411</v>
      </c>
      <c r="C10" s="11">
        <v>5116.6411</v>
      </c>
      <c r="D10" s="11">
        <v>0</v>
      </c>
      <c r="E10" s="11">
        <v>0</v>
      </c>
    </row>
    <row r="11" spans="1:5" ht="18.75" customHeight="1">
      <c r="A11" s="10" t="s">
        <v>657</v>
      </c>
      <c r="B11" s="11">
        <v>2697.75</v>
      </c>
      <c r="C11" s="11">
        <v>2697.75</v>
      </c>
      <c r="D11" s="11">
        <v>0</v>
      </c>
      <c r="E11" s="11">
        <v>0</v>
      </c>
    </row>
    <row r="12" spans="1:5" ht="18.75" customHeight="1">
      <c r="A12" s="10" t="s">
        <v>658</v>
      </c>
      <c r="B12" s="11">
        <v>2418.8911</v>
      </c>
      <c r="C12" s="11">
        <v>2418.8911</v>
      </c>
      <c r="D12" s="11">
        <v>0</v>
      </c>
      <c r="E12" s="11">
        <v>0</v>
      </c>
    </row>
    <row r="13" spans="1:5" ht="18.75" customHeight="1">
      <c r="A13" s="10" t="s">
        <v>659</v>
      </c>
      <c r="B13" s="11">
        <v>5654.017063</v>
      </c>
      <c r="C13" s="11">
        <v>5654.017063</v>
      </c>
      <c r="D13" s="11">
        <v>0</v>
      </c>
      <c r="E13" s="11">
        <v>0</v>
      </c>
    </row>
    <row r="14" spans="1:5" ht="18.75" customHeight="1">
      <c r="A14" s="10" t="s">
        <v>660</v>
      </c>
      <c r="B14" s="11">
        <v>850.4</v>
      </c>
      <c r="C14" s="11">
        <v>850.4</v>
      </c>
      <c r="D14" s="11">
        <v>0</v>
      </c>
      <c r="E14" s="11">
        <v>0</v>
      </c>
    </row>
    <row r="15" spans="1:5" ht="18.75" customHeight="1">
      <c r="A15" s="10" t="s">
        <v>661</v>
      </c>
      <c r="B15" s="11">
        <v>2212</v>
      </c>
      <c r="C15" s="11">
        <v>2212</v>
      </c>
      <c r="D15" s="11">
        <v>0</v>
      </c>
      <c r="E15" s="11">
        <v>0</v>
      </c>
    </row>
    <row r="16" spans="1:5" ht="18.75" customHeight="1">
      <c r="A16" s="10" t="s">
        <v>662</v>
      </c>
      <c r="B16" s="11">
        <v>2212</v>
      </c>
      <c r="C16" s="11">
        <v>2212</v>
      </c>
      <c r="D16" s="11">
        <v>0</v>
      </c>
      <c r="E16" s="11">
        <v>0</v>
      </c>
    </row>
    <row r="17" spans="1:5" ht="18.75" customHeight="1">
      <c r="A17" s="10" t="s">
        <v>663</v>
      </c>
      <c r="B17" s="11">
        <v>2591.617063</v>
      </c>
      <c r="C17" s="11">
        <v>2591.617063</v>
      </c>
      <c r="D17" s="11">
        <v>0</v>
      </c>
      <c r="E17" s="11">
        <v>0</v>
      </c>
    </row>
    <row r="18" spans="1:5" ht="18.75" customHeight="1">
      <c r="A18" s="10" t="s">
        <v>664</v>
      </c>
      <c r="B18" s="11">
        <v>12665.47</v>
      </c>
      <c r="C18" s="11">
        <v>12665.47</v>
      </c>
      <c r="D18" s="11">
        <v>0</v>
      </c>
      <c r="E18" s="11">
        <v>0</v>
      </c>
    </row>
    <row r="19" spans="1:5" ht="18.75" customHeight="1">
      <c r="A19" s="10" t="s">
        <v>665</v>
      </c>
      <c r="B19" s="11">
        <v>12665.47</v>
      </c>
      <c r="C19" s="11">
        <v>12665.47</v>
      </c>
      <c r="D19" s="11">
        <v>0</v>
      </c>
      <c r="E19" s="11">
        <v>0</v>
      </c>
    </row>
    <row r="20" spans="1:5" ht="18.75" customHeight="1">
      <c r="A20" s="10" t="s">
        <v>666</v>
      </c>
      <c r="B20" s="11">
        <v>77.3</v>
      </c>
      <c r="C20" s="11">
        <v>77.3</v>
      </c>
      <c r="D20" s="11">
        <v>0</v>
      </c>
      <c r="E20" s="11">
        <v>0</v>
      </c>
    </row>
    <row r="21" spans="1:5" ht="18.75" customHeight="1">
      <c r="A21" s="10" t="s">
        <v>667</v>
      </c>
      <c r="B21" s="11">
        <v>77.3</v>
      </c>
      <c r="C21" s="11">
        <v>77.3</v>
      </c>
      <c r="D21" s="11">
        <v>0</v>
      </c>
      <c r="E21" s="11">
        <v>0</v>
      </c>
    </row>
    <row r="22" spans="1:5" ht="18.75" customHeight="1">
      <c r="A22" s="10" t="s">
        <v>668</v>
      </c>
      <c r="B22" s="11">
        <v>7309.5762</v>
      </c>
      <c r="C22" s="11">
        <v>7309.5762</v>
      </c>
      <c r="D22" s="11">
        <v>0</v>
      </c>
      <c r="E22" s="11">
        <v>0</v>
      </c>
    </row>
    <row r="23" spans="1:5" ht="18.75" customHeight="1">
      <c r="A23" s="10" t="s">
        <v>669</v>
      </c>
      <c r="B23" s="11">
        <v>7072.1935</v>
      </c>
      <c r="C23" s="11">
        <v>7072.1935</v>
      </c>
      <c r="D23" s="11">
        <v>0</v>
      </c>
      <c r="E23" s="11">
        <v>0</v>
      </c>
    </row>
    <row r="24" spans="1:5" ht="18.75" customHeight="1">
      <c r="A24" s="10" t="s">
        <v>670</v>
      </c>
      <c r="B24" s="11">
        <v>237.3827</v>
      </c>
      <c r="C24" s="11">
        <v>237.3827</v>
      </c>
      <c r="D24" s="11">
        <v>0</v>
      </c>
      <c r="E24" s="11">
        <v>0</v>
      </c>
    </row>
    <row r="25" spans="1:5" ht="18.75" customHeight="1">
      <c r="A25" s="10" t="s">
        <v>671</v>
      </c>
      <c r="B25" s="11">
        <v>11.656</v>
      </c>
      <c r="C25" s="11">
        <v>11.656</v>
      </c>
      <c r="D25" s="11">
        <v>0</v>
      </c>
      <c r="E25" s="11">
        <v>0</v>
      </c>
    </row>
    <row r="26" spans="1:5" ht="18.75" customHeight="1">
      <c r="A26" s="10" t="s">
        <v>672</v>
      </c>
      <c r="B26" s="11">
        <v>11.656</v>
      </c>
      <c r="C26" s="11">
        <v>11.656</v>
      </c>
      <c r="D26" s="11">
        <v>0</v>
      </c>
      <c r="E26" s="11">
        <v>0</v>
      </c>
    </row>
    <row r="27" spans="1:5" ht="18.75" customHeight="1">
      <c r="A27" s="10" t="s">
        <v>673</v>
      </c>
      <c r="B27" s="11">
        <v>8.16</v>
      </c>
      <c r="C27" s="11">
        <v>8.16</v>
      </c>
      <c r="D27" s="11">
        <v>0</v>
      </c>
      <c r="E27" s="11">
        <v>0</v>
      </c>
    </row>
    <row r="28" spans="1:5" ht="18.75" customHeight="1">
      <c r="A28" s="10" t="s">
        <v>674</v>
      </c>
      <c r="B28" s="11">
        <v>8.16</v>
      </c>
      <c r="C28" s="11">
        <v>8.16</v>
      </c>
      <c r="D28" s="11">
        <v>0</v>
      </c>
      <c r="E28" s="11">
        <v>0</v>
      </c>
    </row>
    <row r="29" spans="1:5" ht="18.75" customHeight="1">
      <c r="A29" s="10" t="s">
        <v>675</v>
      </c>
      <c r="B29" s="11">
        <v>2175.547955</v>
      </c>
      <c r="C29" s="11">
        <v>2175.547955</v>
      </c>
      <c r="D29" s="11">
        <v>0</v>
      </c>
      <c r="E29" s="11">
        <v>0</v>
      </c>
    </row>
    <row r="30" spans="1:5" ht="18.75" customHeight="1">
      <c r="A30" s="10" t="s">
        <v>676</v>
      </c>
      <c r="B30" s="11">
        <v>862</v>
      </c>
      <c r="C30" s="11">
        <v>862</v>
      </c>
      <c r="D30" s="11">
        <v>0</v>
      </c>
      <c r="E30" s="11">
        <v>0</v>
      </c>
    </row>
    <row r="31" spans="1:5" ht="18.75" customHeight="1">
      <c r="A31" s="10" t="s">
        <v>677</v>
      </c>
      <c r="B31" s="11">
        <v>1243.707555</v>
      </c>
      <c r="C31" s="11">
        <v>1243.707555</v>
      </c>
      <c r="D31" s="11">
        <v>0</v>
      </c>
      <c r="E31" s="11">
        <v>0</v>
      </c>
    </row>
    <row r="32" spans="1:5" ht="18.75" customHeight="1">
      <c r="A32" s="10" t="s">
        <v>678</v>
      </c>
      <c r="B32" s="11">
        <v>69.8404</v>
      </c>
      <c r="C32" s="11">
        <v>69.8404</v>
      </c>
      <c r="D32" s="11">
        <v>0</v>
      </c>
      <c r="E32" s="11">
        <v>0</v>
      </c>
    </row>
    <row r="33" spans="1:5" ht="18.75" customHeight="1">
      <c r="A33" s="10" t="s">
        <v>679</v>
      </c>
      <c r="B33" s="11">
        <v>1459.449781</v>
      </c>
      <c r="C33" s="11">
        <v>1459.449781</v>
      </c>
      <c r="D33" s="11">
        <v>0</v>
      </c>
      <c r="E33" s="11">
        <v>0</v>
      </c>
    </row>
    <row r="34" spans="1:5" ht="18.75" customHeight="1">
      <c r="A34" s="10" t="s">
        <v>680</v>
      </c>
      <c r="B34" s="12">
        <v>225.834753</v>
      </c>
      <c r="C34" s="11">
        <v>225.834753</v>
      </c>
      <c r="D34" s="11">
        <v>0</v>
      </c>
      <c r="E34" s="11">
        <v>0</v>
      </c>
    </row>
    <row r="35" spans="1:5" ht="18.75" customHeight="1">
      <c r="A35" s="10" t="s">
        <v>681</v>
      </c>
      <c r="B35" s="11">
        <v>313.9973</v>
      </c>
      <c r="C35" s="11">
        <v>0</v>
      </c>
      <c r="D35" s="11">
        <v>313.9973</v>
      </c>
      <c r="E35" s="11">
        <v>0</v>
      </c>
    </row>
    <row r="36" spans="1:5" ht="18.75" customHeight="1">
      <c r="A36" s="10" t="s">
        <v>682</v>
      </c>
      <c r="B36" s="11">
        <v>313.9973</v>
      </c>
      <c r="C36" s="11">
        <v>0</v>
      </c>
      <c r="D36" s="11">
        <v>313.9973</v>
      </c>
      <c r="E36" s="11">
        <v>0</v>
      </c>
    </row>
  </sheetData>
  <sheetProtection/>
  <mergeCells count="7">
    <mergeCell ref="A2:E2"/>
    <mergeCell ref="B4:E4"/>
    <mergeCell ref="A4:A6"/>
    <mergeCell ref="B5:B6"/>
    <mergeCell ref="C5:C6"/>
    <mergeCell ref="D5:D6"/>
    <mergeCell ref="E5:E6"/>
  </mergeCells>
  <printOptions/>
  <pageMargins left="0.9055118110236221" right="0.7086614173228347" top="0.7480314960629921" bottom="0.7480314960629921" header="0.2755905511811024" footer="0.5118110236220472"/>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2015-01-30T09:37:48Z</cp:lastPrinted>
  <dcterms:created xsi:type="dcterms:W3CDTF">2013-12-15T03:06:54Z</dcterms:created>
  <dcterms:modified xsi:type="dcterms:W3CDTF">2023-07-19T08:00:37Z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231B43D548BA4D48B402703C6D4F1F27</vt:lpwstr>
  </property>
  <property fmtid="{D5CDD505-2E9C-101B-9397-08002B2CF9AE}" pid="4" name="KSOProductBuildV">
    <vt:lpwstr>2052-11.1.0.13703</vt:lpwstr>
  </property>
</Properties>
</file>