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2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<sst xmlns="http://schemas.openxmlformats.org/spreadsheetml/2006/main" count="480" uniqueCount="170">
  <si>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</si>
  <si>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</si>
  <si>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</si>
  <si>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</si>
  <si>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</si>
  <si>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</si>
  <si>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</si>
  <si>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</si>
  <si>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</si>
  <si>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</si>
  <si>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</si>
  <si>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</si>
  <si>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</si>
  <si>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</si>
  <si>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</si>
  <si>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</si>
  <si>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</si>
  <si>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</si>
  <si>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</si>
  <si>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</si>
  <si>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</si>
  <si>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</si>
  <si>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</si>
  <si>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</si>
  <si>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</si>
  <si>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</si>
  <si>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</si>
  <si>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</si>
  <si>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</si>
  <si>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</si>
  <si>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</si>
  <si>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</si>
  <si>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</si>
  <si>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</si>
  <si>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</si>
  <si>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</si>
  <si>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</si>
  <si>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</si>
  <si>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</si>
  <si>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</si>
  <si>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</si>
  <si>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</si>
  <si>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</si>
  <si>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</si>
  <si>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</si>
  <si>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</si>
  <si>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</si>
  <si>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</si>
  <si>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</si>
  <si>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</si>
  <si>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</si>
  <si>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</si>
  <si>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</si>
  <si>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</si>
  <si>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</si>
  <si>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</si>
  <si>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</si>
  <si>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</si>
  <si>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</si>
  <si>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</si>
  <si>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</si>
  <si>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</si>
  <si>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</si>
  <si>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</si>
  <si>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</si>
  <si>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</si>
  <si>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</si>
  <si>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</si>
  <si>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</si>
  <si>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</si>
  <si>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</si>
  <si>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</si>
  <si>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</si>
  <si>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</si>
  <si>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</si>
  <si>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</si>
  <si>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</si>
  <si>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</si>
  <si>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</si>
  <si>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</si>
  <si>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</si>
  <si>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</si>
  <si>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</si>
  <si>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</si>
  <si>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</si>
  <si>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</si>
  <si>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</si>
  <si>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</si>
  <si>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</si>
  <si>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</si>
  <si>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</si>
  <si>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</si>
  <si>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</si>
  <si>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</si>
  <si>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</si>
  <si>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</si>
  <si>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</si>
  <si>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</si>
  <si>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</si>
  <si>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</si>
  <si>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</si>
  <si>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</si>
  <si>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</si>
  <si>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</si>
  <si>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</si>
  <si>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</si>
  <si>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</si>
  <si>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</si>
  <si>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</si>
  <si>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</si>
  <si>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</si>
  <si>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</si>
  <si>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</si>
  <si>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</si>
  <si>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</si>
  <si>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</si>
  <si>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</si>
  <si>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</si>
  <si>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勐海县人大常委会2014年收入支出决算总表</t>
  </si>
  <si>
    <t>编制单位：勐海县人民代表大会常务委员会</t>
  </si>
  <si>
    <t>编制单位：勐海县人民代表大会常务委员会</t>
  </si>
  <si>
    <r>
      <t>勐海县人大常委会2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年收入决算表</t>
    </r>
  </si>
  <si>
    <r>
      <t>勐海县人大常委会2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年支出决算表</t>
    </r>
  </si>
  <si>
    <t>勐海县人大常委会2014年公共预算财政拨款收入支出决算表</t>
  </si>
  <si>
    <t>编制单位：勐海县人民代表大会常务委员会</t>
  </si>
  <si>
    <r>
      <t>勐海县人大常委会2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年政府性基金预算财政拨款收入支出决算表</t>
    </r>
  </si>
  <si>
    <r>
      <t>勐海县人大常委会2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</si>
  <si>
    <t>一般公共服务支出</t>
  </si>
  <si>
    <t>人大事务</t>
  </si>
  <si>
    <t>社会保障和就业支出</t>
  </si>
  <si>
    <t>财政对社会保险基金的补助</t>
  </si>
  <si>
    <t>行政事业单位离退休</t>
  </si>
  <si>
    <t>医疗卫生与计划生育支出</t>
  </si>
  <si>
    <t>医疗保障</t>
  </si>
  <si>
    <t>住房保障支出</t>
  </si>
  <si>
    <t>住房改革支出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</si>
  <si>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行政运行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</si>
  <si>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一般行政管理事务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</si>
  <si>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人大会议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</si>
  <si>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人大立法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</si>
  <si>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代表工作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</si>
  <si>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其他人大事务支出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</si>
  <si>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财政对工伤保险基金的补助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</si>
  <si>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财政对生育保险基金的补助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</si>
  <si>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未归口管理的行政单位离退休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</si>
  <si>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行政单位医疗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</si>
  <si>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公务员医疗补助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</si>
  <si>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住房公积金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</si>
  <si>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购房补贴</t>
    </r>
  </si>
  <si>
    <r>
      <t>2</t>
    </r>
    <r>
      <rPr>
        <sz val="11"/>
        <color indexed="8"/>
        <rFont val="宋体"/>
        <family val="0"/>
      </rPr>
      <t>01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</si>
  <si>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</si>
  <si>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</si>
  <si>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</si>
  <si>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8</t>
    </r>
  </si>
  <si>
    <r>
      <t>9</t>
    </r>
    <r>
      <rPr>
        <sz val="11"/>
        <color indexed="8"/>
        <rFont val="宋体"/>
        <family val="0"/>
      </rPr>
      <t>9</t>
    </r>
  </si>
  <si>
    <r>
      <t>2</t>
    </r>
    <r>
      <rPr>
        <sz val="11"/>
        <color indexed="8"/>
        <rFont val="宋体"/>
        <family val="0"/>
      </rPr>
      <t>08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</si>
  <si>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</si>
  <si>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</si>
  <si>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10</t>
    </r>
  </si>
  <si>
    <r>
      <t>2</t>
    </r>
    <r>
      <rPr>
        <sz val="11"/>
        <color indexed="8"/>
        <rFont val="宋体"/>
        <family val="0"/>
      </rPr>
      <t>21</t>
    </r>
  </si>
  <si>
    <t>01</t>
  </si>
  <si>
    <t>208</t>
  </si>
  <si>
    <t>03</t>
  </si>
  <si>
    <t>05</t>
  </si>
  <si>
    <t>210</t>
  </si>
  <si>
    <t>221</t>
  </si>
  <si>
    <t>02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</si>
  <si>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</si>
  <si>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8</t>
    </r>
  </si>
  <si>
    <r>
      <t>2</t>
    </r>
    <r>
      <rPr>
        <sz val="11"/>
        <color indexed="8"/>
        <rFont val="宋体"/>
        <family val="0"/>
      </rPr>
      <t>01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</si>
</sst>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25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204" fontId="2" fillId="0" borderId="10" xfId="40" applyNumberFormat="1" applyFont="1" applyFill="1" applyBorder="1" applyAlignment="1">
      <alignment horizontal="right" vertical="center" shrinkToFit="1"/>
      <protection/>
    </xf>
    <xf numFmtId="204" fontId="2" fillId="0" borderId="10" xfId="40" applyNumberFormat="1" applyFont="1" applyFill="1" applyBorder="1" applyAlignment="1">
      <alignment vertical="center" shrinkToFit="1"/>
      <protection/>
    </xf>
    <xf numFmtId="204" fontId="23" fillId="0" borderId="10" xfId="40" applyNumberFormat="1" applyFont="1" applyFill="1" applyBorder="1" applyAlignment="1">
      <alignment horizontal="right" vertical="center" shrinkToFit="1"/>
      <protection/>
    </xf>
    <xf numFmtId="204" fontId="2" fillId="0" borderId="10" xfId="40" applyNumberFormat="1" applyFont="1" applyFill="1" applyBorder="1" applyAlignment="1">
      <alignment vertical="center" shrinkToFit="1"/>
      <protection/>
    </xf>
    <xf numFmtId="204" fontId="0" fillId="0" borderId="10" xfId="40" applyNumberFormat="1" applyFill="1" applyBorder="1" applyAlignment="1">
      <alignment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3" fillId="25" borderId="10" xfId="0" applyFont="1" applyFill="1" applyBorder="1" applyAlignment="1">
      <alignment horizontal="left" vertical="center" shrinkToFit="1"/>
    </xf>
    <xf numFmtId="4" fontId="13" fillId="25" borderId="10" xfId="0" applyNumberFormat="1" applyFont="1" applyFill="1" applyBorder="1" applyAlignment="1">
      <alignment horizontal="right" vertical="center" shrinkToFit="1"/>
    </xf>
    <xf numFmtId="204" fontId="5" fillId="25" borderId="10" xfId="0" applyNumberFormat="1" applyFont="1" applyFill="1" applyBorder="1" applyAlignment="1">
      <alignment horizontal="right" vertical="center" shrinkToFit="1"/>
    </xf>
    <xf numFmtId="204" fontId="13" fillId="25" borderId="10" xfId="0" applyNumberFormat="1" applyFont="1" applyFill="1" applyBorder="1" applyAlignment="1">
      <alignment horizontal="right" vertical="center" shrinkToFit="1"/>
    </xf>
    <xf numFmtId="204" fontId="5" fillId="0" borderId="10" xfId="0" applyNumberFormat="1" applyFont="1" applyFill="1" applyBorder="1" applyAlignment="1" applyProtection="1">
      <alignment horizontal="right" vertical="center" shrinkToFit="1"/>
      <protection/>
    </xf>
    <xf numFmtId="204" fontId="13" fillId="0" borderId="10" xfId="0" applyNumberFormat="1" applyFont="1" applyFill="1" applyBorder="1" applyAlignment="1" applyProtection="1">
      <alignment horizontal="right" vertical="center" shrinkToFi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204" fontId="5" fillId="0" borderId="10" xfId="0" applyNumberFormat="1" applyFont="1" applyFill="1" applyBorder="1" applyAlignment="1" applyProtection="1">
      <alignment horizontal="right" vertical="center" wrapText="1"/>
      <protection/>
    </xf>
    <xf numFmtId="204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13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25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40" applyFill="1" applyBorder="1" applyAlignment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right" vertical="center" shrinkToFit="1"/>
    </xf>
    <xf numFmtId="204" fontId="25" fillId="0" borderId="10" xfId="0" applyNumberFormat="1" applyFont="1" applyBorder="1" applyAlignment="1">
      <alignment horizontal="right" vertical="center" shrinkToFit="1"/>
    </xf>
    <xf numFmtId="204" fontId="2" fillId="0" borderId="10" xfId="0" applyNumberFormat="1" applyFont="1" applyBorder="1" applyAlignment="1">
      <alignment horizontal="right" vertical="center" shrinkToFi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2.25390625" style="3" customWidth="1"/>
    <col min="4" max="4" width="27.375" style="3" customWidth="1"/>
    <col min="5" max="5" width="6.50390625" style="3" customWidth="1"/>
    <col min="6" max="6" width="12.25390625" style="3" customWidth="1"/>
    <col min="7" max="16384" width="9.00390625" style="3" customWidth="1"/>
  </cols>
  <sheetData>
    <row r="1" spans="1:5" s="5" customFormat="1" ht="22.5" customHeight="1">
      <c r="A1" s="29" t="s">
        <v>13</v>
      </c>
      <c r="B1" s="4"/>
      <c r="E1" s="4"/>
    </row>
    <row r="2" spans="1:6" ht="22.5" customHeight="1">
      <c r="A2" s="79" t="s">
        <v>118</v>
      </c>
      <c r="B2" s="79"/>
      <c r="C2" s="79"/>
      <c r="D2" s="79"/>
      <c r="E2" s="79"/>
      <c r="F2" s="79"/>
    </row>
    <row r="3" spans="1:6" ht="18" customHeight="1">
      <c r="A3" s="27"/>
      <c r="B3" s="27"/>
      <c r="C3" s="27"/>
      <c r="D3" s="27"/>
      <c r="E3" s="82" t="s">
        <v>69</v>
      </c>
      <c r="F3" s="82"/>
    </row>
    <row r="4" spans="1:6" ht="23.25" customHeight="1">
      <c r="A4" s="6" t="s">
        <v>119</v>
      </c>
      <c r="B4" s="6"/>
      <c r="C4" s="6"/>
      <c r="D4" s="6"/>
      <c r="E4" s="83" t="s">
        <v>70</v>
      </c>
      <c r="F4" s="84"/>
    </row>
    <row r="5" spans="1:6" ht="21.75" customHeight="1">
      <c r="A5" s="80" t="s">
        <v>1</v>
      </c>
      <c r="B5" s="80"/>
      <c r="C5" s="81"/>
      <c r="D5" s="80" t="s">
        <v>2</v>
      </c>
      <c r="E5" s="80"/>
      <c r="F5" s="80"/>
    </row>
    <row r="6" spans="1:6" ht="21.75" customHeight="1">
      <c r="A6" s="7" t="s">
        <v>3</v>
      </c>
      <c r="B6" s="13" t="s">
        <v>4</v>
      </c>
      <c r="C6" s="13" t="s">
        <v>6</v>
      </c>
      <c r="D6" s="7" t="s">
        <v>7</v>
      </c>
      <c r="E6" s="13" t="s">
        <v>4</v>
      </c>
      <c r="F6" s="13" t="s">
        <v>6</v>
      </c>
    </row>
    <row r="7" spans="1:6" ht="21.75" customHeight="1">
      <c r="A7" s="13" t="s">
        <v>5</v>
      </c>
      <c r="B7" s="13"/>
      <c r="C7" s="7">
        <v>1</v>
      </c>
      <c r="D7" s="13" t="s">
        <v>5</v>
      </c>
      <c r="E7" s="13"/>
      <c r="F7" s="7">
        <v>1</v>
      </c>
    </row>
    <row r="8" spans="1:6" ht="21.75" customHeight="1">
      <c r="A8" s="30" t="s">
        <v>88</v>
      </c>
      <c r="B8" s="19">
        <v>1</v>
      </c>
      <c r="C8" s="57">
        <v>4626092.15</v>
      </c>
      <c r="D8" s="2" t="s">
        <v>16</v>
      </c>
      <c r="E8" s="19">
        <v>28</v>
      </c>
      <c r="F8" s="57">
        <v>2891949.4</v>
      </c>
    </row>
    <row r="9" spans="1:6" ht="21.75" customHeight="1">
      <c r="A9" s="30" t="s">
        <v>89</v>
      </c>
      <c r="B9" s="20">
        <v>2</v>
      </c>
      <c r="C9" s="58"/>
      <c r="D9" s="1" t="s">
        <v>17</v>
      </c>
      <c r="E9" s="20">
        <v>29</v>
      </c>
      <c r="F9" s="58"/>
    </row>
    <row r="10" spans="1:6" ht="21.75" customHeight="1">
      <c r="A10" s="8" t="s">
        <v>19</v>
      </c>
      <c r="B10" s="19">
        <v>3</v>
      </c>
      <c r="C10" s="58"/>
      <c r="D10" s="1" t="s">
        <v>18</v>
      </c>
      <c r="E10" s="19">
        <v>30</v>
      </c>
      <c r="F10" s="58"/>
    </row>
    <row r="11" spans="1:6" ht="21.75" customHeight="1">
      <c r="A11" s="8" t="s">
        <v>21</v>
      </c>
      <c r="B11" s="20">
        <v>4</v>
      </c>
      <c r="C11" s="58"/>
      <c r="D11" s="1" t="s">
        <v>20</v>
      </c>
      <c r="E11" s="20">
        <v>31</v>
      </c>
      <c r="F11" s="58"/>
    </row>
    <row r="12" spans="1:6" ht="21.75" customHeight="1">
      <c r="A12" s="8" t="s">
        <v>23</v>
      </c>
      <c r="B12" s="19">
        <v>5</v>
      </c>
      <c r="C12" s="58"/>
      <c r="D12" s="1" t="s">
        <v>22</v>
      </c>
      <c r="E12" s="19">
        <v>32</v>
      </c>
      <c r="F12" s="58"/>
    </row>
    <row r="13" spans="1:6" ht="21.75" customHeight="1">
      <c r="A13" s="8" t="s">
        <v>25</v>
      </c>
      <c r="B13" s="20">
        <v>6</v>
      </c>
      <c r="C13" s="58"/>
      <c r="D13" s="1" t="s">
        <v>24</v>
      </c>
      <c r="E13" s="20">
        <v>33</v>
      </c>
      <c r="F13" s="58"/>
    </row>
    <row r="14" spans="1:6" ht="21.75" customHeight="1">
      <c r="A14" s="8" t="s">
        <v>27</v>
      </c>
      <c r="B14" s="19">
        <v>7</v>
      </c>
      <c r="C14" s="58">
        <v>298000</v>
      </c>
      <c r="D14" s="8" t="s">
        <v>26</v>
      </c>
      <c r="E14" s="19">
        <v>34</v>
      </c>
      <c r="F14" s="58"/>
    </row>
    <row r="15" spans="1:6" ht="21.75" customHeight="1">
      <c r="A15" s="108"/>
      <c r="B15" s="20">
        <v>8</v>
      </c>
      <c r="C15" s="58"/>
      <c r="D15" s="8" t="s">
        <v>28</v>
      </c>
      <c r="E15" s="20">
        <v>35</v>
      </c>
      <c r="F15" s="58">
        <v>1347734.84</v>
      </c>
    </row>
    <row r="16" spans="1:6" ht="21.75" customHeight="1">
      <c r="A16" s="8"/>
      <c r="B16" s="19">
        <v>9</v>
      </c>
      <c r="C16" s="58"/>
      <c r="D16" s="8" t="s">
        <v>29</v>
      </c>
      <c r="E16" s="19">
        <v>36</v>
      </c>
      <c r="F16" s="58">
        <v>269422.1</v>
      </c>
    </row>
    <row r="17" spans="1:6" ht="21.75" customHeight="1">
      <c r="A17" s="8"/>
      <c r="B17" s="20">
        <v>10</v>
      </c>
      <c r="C17" s="58"/>
      <c r="D17" s="8" t="s">
        <v>30</v>
      </c>
      <c r="E17" s="20">
        <v>37</v>
      </c>
      <c r="F17" s="58"/>
    </row>
    <row r="18" spans="1:6" ht="21.75" customHeight="1">
      <c r="A18" s="8"/>
      <c r="B18" s="19">
        <v>11</v>
      </c>
      <c r="C18" s="58"/>
      <c r="D18" s="8" t="s">
        <v>31</v>
      </c>
      <c r="E18" s="19">
        <v>38</v>
      </c>
      <c r="F18" s="58"/>
    </row>
    <row r="19" spans="1:6" ht="21.75" customHeight="1">
      <c r="A19" s="8"/>
      <c r="B19" s="20">
        <v>12</v>
      </c>
      <c r="C19" s="58"/>
      <c r="D19" s="8" t="s">
        <v>32</v>
      </c>
      <c r="E19" s="20">
        <v>39</v>
      </c>
      <c r="F19" s="58"/>
    </row>
    <row r="20" spans="1:6" ht="21.75" customHeight="1">
      <c r="A20" s="8"/>
      <c r="B20" s="19">
        <v>13</v>
      </c>
      <c r="C20" s="58"/>
      <c r="D20" s="8" t="s">
        <v>33</v>
      </c>
      <c r="E20" s="19">
        <v>40</v>
      </c>
      <c r="F20" s="58"/>
    </row>
    <row r="21" spans="1:6" ht="21.75" customHeight="1">
      <c r="A21" s="18"/>
      <c r="B21" s="20">
        <v>14</v>
      </c>
      <c r="C21" s="58"/>
      <c r="D21" s="8" t="s">
        <v>34</v>
      </c>
      <c r="E21" s="20">
        <v>41</v>
      </c>
      <c r="F21" s="58"/>
    </row>
    <row r="22" spans="1:6" ht="21.75" customHeight="1">
      <c r="A22" s="9"/>
      <c r="B22" s="19">
        <v>15</v>
      </c>
      <c r="C22" s="57"/>
      <c r="D22" s="8" t="s">
        <v>35</v>
      </c>
      <c r="E22" s="19">
        <v>42</v>
      </c>
      <c r="F22" s="57"/>
    </row>
    <row r="23" spans="1:6" ht="21.75" customHeight="1">
      <c r="A23" s="18"/>
      <c r="B23" s="20">
        <v>16</v>
      </c>
      <c r="C23" s="58"/>
      <c r="D23" s="8" t="s">
        <v>36</v>
      </c>
      <c r="E23" s="20">
        <v>43</v>
      </c>
      <c r="F23" s="58"/>
    </row>
    <row r="24" spans="1:6" ht="21.75" customHeight="1">
      <c r="A24" s="18"/>
      <c r="B24" s="20">
        <v>17</v>
      </c>
      <c r="C24" s="58"/>
      <c r="D24" s="8" t="s">
        <v>37</v>
      </c>
      <c r="E24" s="19">
        <v>44</v>
      </c>
      <c r="F24" s="58"/>
    </row>
    <row r="25" spans="1:6" ht="21.75" customHeight="1">
      <c r="A25" s="8"/>
      <c r="B25" s="19">
        <v>18</v>
      </c>
      <c r="C25" s="59"/>
      <c r="D25" s="21" t="s">
        <v>38</v>
      </c>
      <c r="E25" s="22">
        <v>45</v>
      </c>
      <c r="F25" s="59"/>
    </row>
    <row r="26" spans="1:6" ht="21.75" customHeight="1">
      <c r="A26" s="21"/>
      <c r="B26" s="22">
        <v>19</v>
      </c>
      <c r="C26" s="60"/>
      <c r="D26" s="21" t="s">
        <v>39</v>
      </c>
      <c r="E26" s="23">
        <v>46</v>
      </c>
      <c r="F26" s="60"/>
    </row>
    <row r="27" spans="1:6" ht="21.75" customHeight="1">
      <c r="A27" s="21"/>
      <c r="B27" s="23">
        <v>20</v>
      </c>
      <c r="C27" s="60"/>
      <c r="D27" s="21" t="s">
        <v>40</v>
      </c>
      <c r="E27" s="22">
        <v>47</v>
      </c>
      <c r="F27" s="60">
        <v>231295.93</v>
      </c>
    </row>
    <row r="28" spans="1:6" ht="21.75" customHeight="1">
      <c r="A28" s="21"/>
      <c r="B28" s="22">
        <v>21</v>
      </c>
      <c r="C28" s="60"/>
      <c r="D28" s="21" t="s">
        <v>41</v>
      </c>
      <c r="E28" s="23">
        <v>48</v>
      </c>
      <c r="F28" s="60"/>
    </row>
    <row r="29" spans="1:6" ht="21.75" customHeight="1">
      <c r="A29" s="21"/>
      <c r="B29" s="23">
        <v>22</v>
      </c>
      <c r="C29" s="60"/>
      <c r="D29" s="21" t="s">
        <v>42</v>
      </c>
      <c r="E29" s="22">
        <v>49</v>
      </c>
      <c r="F29" s="60"/>
    </row>
    <row r="30" spans="1:6" ht="21.75" customHeight="1">
      <c r="A30" s="21"/>
      <c r="B30" s="22">
        <v>23</v>
      </c>
      <c r="C30" s="60"/>
      <c r="D30" s="21" t="s">
        <v>43</v>
      </c>
      <c r="E30" s="23">
        <v>50</v>
      </c>
      <c r="F30" s="60"/>
    </row>
    <row r="31" spans="1:6" ht="21.75" customHeight="1">
      <c r="A31" s="10" t="s">
        <v>11</v>
      </c>
      <c r="B31" s="23">
        <v>24</v>
      </c>
      <c r="C31" s="61">
        <f>SUM(C8:C14)</f>
        <v>4924092.15</v>
      </c>
      <c r="D31" s="10" t="s">
        <v>12</v>
      </c>
      <c r="E31" s="14">
        <v>51</v>
      </c>
      <c r="F31" s="61">
        <f>SUM(F8:F30)</f>
        <v>4740402.27</v>
      </c>
    </row>
    <row r="32" spans="1:6" ht="26.25" customHeight="1">
      <c r="A32" s="8" t="s">
        <v>14</v>
      </c>
      <c r="B32" s="22">
        <v>25</v>
      </c>
      <c r="C32" s="58"/>
      <c r="D32" s="8" t="s">
        <v>44</v>
      </c>
      <c r="E32" s="23">
        <v>52</v>
      </c>
      <c r="F32" s="58"/>
    </row>
    <row r="33" spans="1:6" ht="26.25" customHeight="1">
      <c r="A33" s="8" t="s">
        <v>15</v>
      </c>
      <c r="B33" s="23">
        <v>26</v>
      </c>
      <c r="C33" s="58">
        <v>115183.98</v>
      </c>
      <c r="D33" s="8" t="s">
        <v>45</v>
      </c>
      <c r="E33" s="14">
        <v>53</v>
      </c>
      <c r="F33" s="58">
        <v>298873.86</v>
      </c>
    </row>
    <row r="34" spans="1:6" ht="26.25" customHeight="1">
      <c r="A34" s="10" t="s">
        <v>0</v>
      </c>
      <c r="B34" s="22">
        <v>27</v>
      </c>
      <c r="C34" s="58">
        <f>SUM(C31+C32+C33)</f>
        <v>5039276.130000001</v>
      </c>
      <c r="D34" s="10" t="s">
        <v>0</v>
      </c>
      <c r="E34" s="23">
        <v>54</v>
      </c>
      <c r="F34" s="58">
        <f>SUM(F31+F32+F33)</f>
        <v>5039276.13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5118110236220472" right="0.2755905511811024" top="0.6692913385826772" bottom="0.1968503937007874" header="0.7480314960629921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3" width="3.625" style="3" customWidth="1"/>
    <col min="4" max="4" width="27.25390625" style="3" customWidth="1"/>
    <col min="5" max="11" width="13.50390625" style="3" customWidth="1"/>
    <col min="12" max="16384" width="9.00390625" style="3" customWidth="1"/>
  </cols>
  <sheetData>
    <row r="1" spans="1:3" ht="14.25" customHeight="1">
      <c r="A1" s="93" t="s">
        <v>84</v>
      </c>
      <c r="B1" s="94"/>
      <c r="C1" s="94"/>
    </row>
    <row r="2" spans="1:11" ht="18" customHeight="1">
      <c r="A2" s="89" t="s">
        <v>121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4" t="s">
        <v>104</v>
      </c>
    </row>
    <row r="4" spans="1:11" ht="14.25" customHeight="1">
      <c r="A4" s="87" t="s">
        <v>120</v>
      </c>
      <c r="B4" s="87"/>
      <c r="C4" s="87"/>
      <c r="D4" s="87"/>
      <c r="E4" s="87"/>
      <c r="F4" s="87"/>
      <c r="G4" s="43"/>
      <c r="H4" s="45"/>
      <c r="I4" s="43"/>
      <c r="J4" s="43"/>
      <c r="K4" s="44" t="s">
        <v>71</v>
      </c>
    </row>
    <row r="5" spans="1:11" ht="18.75" customHeight="1">
      <c r="A5" s="88" t="s">
        <v>3</v>
      </c>
      <c r="B5" s="88" t="s">
        <v>47</v>
      </c>
      <c r="C5" s="88" t="s">
        <v>47</v>
      </c>
      <c r="D5" s="88" t="s">
        <v>47</v>
      </c>
      <c r="E5" s="90" t="s">
        <v>72</v>
      </c>
      <c r="F5" s="90" t="s">
        <v>73</v>
      </c>
      <c r="G5" s="90" t="s">
        <v>74</v>
      </c>
      <c r="H5" s="91" t="s">
        <v>75</v>
      </c>
      <c r="I5" s="90" t="s">
        <v>76</v>
      </c>
      <c r="J5" s="90" t="s">
        <v>77</v>
      </c>
      <c r="K5" s="91" t="s">
        <v>78</v>
      </c>
    </row>
    <row r="6" spans="1:11" ht="28.5" customHeight="1">
      <c r="A6" s="90" t="s">
        <v>52</v>
      </c>
      <c r="B6" s="90" t="s">
        <v>47</v>
      </c>
      <c r="C6" s="90" t="s">
        <v>47</v>
      </c>
      <c r="D6" s="37" t="s">
        <v>79</v>
      </c>
      <c r="E6" s="90" t="s">
        <v>47</v>
      </c>
      <c r="F6" s="90" t="s">
        <v>47</v>
      </c>
      <c r="G6" s="90" t="s">
        <v>47</v>
      </c>
      <c r="H6" s="92"/>
      <c r="I6" s="90" t="s">
        <v>47</v>
      </c>
      <c r="J6" s="90" t="s">
        <v>47</v>
      </c>
      <c r="K6" s="92"/>
    </row>
    <row r="7" spans="1:11" ht="18" customHeight="1">
      <c r="A7" s="88" t="s">
        <v>8</v>
      </c>
      <c r="B7" s="88" t="s">
        <v>9</v>
      </c>
      <c r="C7" s="88" t="s">
        <v>10</v>
      </c>
      <c r="D7" s="38" t="s">
        <v>58</v>
      </c>
      <c r="E7" s="39" t="s">
        <v>59</v>
      </c>
      <c r="F7" s="39" t="s">
        <v>60</v>
      </c>
      <c r="G7" s="39" t="s">
        <v>61</v>
      </c>
      <c r="H7" s="39" t="s">
        <v>62</v>
      </c>
      <c r="I7" s="39" t="s">
        <v>64</v>
      </c>
      <c r="J7" s="39" t="s">
        <v>65</v>
      </c>
      <c r="K7" s="39" t="s">
        <v>66</v>
      </c>
    </row>
    <row r="8" spans="1:11" ht="18" customHeight="1">
      <c r="A8" s="88" t="s">
        <v>47</v>
      </c>
      <c r="B8" s="88" t="s">
        <v>47</v>
      </c>
      <c r="C8" s="88" t="s">
        <v>47</v>
      </c>
      <c r="D8" s="38" t="s">
        <v>54</v>
      </c>
      <c r="E8" s="40">
        <f>SUM(F8:K8)</f>
        <v>4924092.149999999</v>
      </c>
      <c r="F8" s="40">
        <f>SUM(F9+F17+F23+F27)</f>
        <v>4626092.149999999</v>
      </c>
      <c r="G8" s="41"/>
      <c r="H8" s="41"/>
      <c r="I8" s="41"/>
      <c r="J8" s="41"/>
      <c r="K8" s="40">
        <f>SUM(K9+K17+K23+K27)</f>
        <v>298000</v>
      </c>
    </row>
    <row r="9" spans="1:11" ht="16.5" customHeight="1">
      <c r="A9" s="85">
        <v>201</v>
      </c>
      <c r="B9" s="85"/>
      <c r="C9" s="85"/>
      <c r="D9" s="69" t="s">
        <v>127</v>
      </c>
      <c r="E9" s="70">
        <f aca="true" t="shared" si="0" ref="E9:E30">SUM(F9:K9)</f>
        <v>3078770</v>
      </c>
      <c r="F9" s="70">
        <f>SUM(F10)</f>
        <v>2780770</v>
      </c>
      <c r="G9" s="41"/>
      <c r="H9" s="41"/>
      <c r="I9" s="41"/>
      <c r="J9" s="41"/>
      <c r="K9" s="70">
        <f>SUM(K10)</f>
        <v>298000</v>
      </c>
    </row>
    <row r="10" spans="1:11" ht="16.5" customHeight="1">
      <c r="A10" s="85">
        <v>20101</v>
      </c>
      <c r="B10" s="85"/>
      <c r="C10" s="85"/>
      <c r="D10" s="69" t="s">
        <v>128</v>
      </c>
      <c r="E10" s="70">
        <f t="shared" si="0"/>
        <v>3078770</v>
      </c>
      <c r="F10" s="70">
        <f>SUM(F11:F16)</f>
        <v>2780770</v>
      </c>
      <c r="G10" s="41"/>
      <c r="H10" s="41"/>
      <c r="I10" s="41"/>
      <c r="J10" s="41"/>
      <c r="K10" s="70">
        <f>SUM(K11:K16)</f>
        <v>298000</v>
      </c>
    </row>
    <row r="11" spans="1:11" ht="16.5" customHeight="1">
      <c r="A11" s="86">
        <v>2010101</v>
      </c>
      <c r="B11" s="86"/>
      <c r="C11" s="86"/>
      <c r="D11" s="42" t="s">
        <v>136</v>
      </c>
      <c r="E11" s="40">
        <f t="shared" si="0"/>
        <v>1706520</v>
      </c>
      <c r="F11" s="40">
        <v>1706520</v>
      </c>
      <c r="G11" s="41"/>
      <c r="H11" s="41"/>
      <c r="I11" s="41"/>
      <c r="J11" s="41"/>
      <c r="K11" s="40"/>
    </row>
    <row r="12" spans="1:11" ht="16.5" customHeight="1">
      <c r="A12" s="86">
        <v>2010102</v>
      </c>
      <c r="B12" s="86"/>
      <c r="C12" s="86"/>
      <c r="D12" s="42" t="s">
        <v>137</v>
      </c>
      <c r="E12" s="40">
        <f t="shared" si="0"/>
        <v>78200</v>
      </c>
      <c r="F12" s="40">
        <v>78200</v>
      </c>
      <c r="G12" s="41"/>
      <c r="H12" s="41"/>
      <c r="I12" s="41"/>
      <c r="J12" s="41"/>
      <c r="K12" s="40"/>
    </row>
    <row r="13" spans="1:11" ht="16.5" customHeight="1">
      <c r="A13" s="86">
        <v>2010104</v>
      </c>
      <c r="B13" s="86"/>
      <c r="C13" s="86"/>
      <c r="D13" s="42" t="s">
        <v>138</v>
      </c>
      <c r="E13" s="40">
        <f t="shared" si="0"/>
        <v>474350</v>
      </c>
      <c r="F13" s="40">
        <v>474350</v>
      </c>
      <c r="G13" s="41"/>
      <c r="H13" s="41"/>
      <c r="I13" s="41"/>
      <c r="J13" s="41"/>
      <c r="K13" s="40"/>
    </row>
    <row r="14" spans="1:11" ht="16.5" customHeight="1">
      <c r="A14" s="86">
        <v>2010105</v>
      </c>
      <c r="B14" s="86"/>
      <c r="C14" s="86"/>
      <c r="D14" s="42" t="s">
        <v>139</v>
      </c>
      <c r="E14" s="40">
        <f t="shared" si="0"/>
        <v>150000</v>
      </c>
      <c r="F14" s="40"/>
      <c r="G14" s="41"/>
      <c r="H14" s="41"/>
      <c r="I14" s="41"/>
      <c r="J14" s="41"/>
      <c r="K14" s="40">
        <v>150000</v>
      </c>
    </row>
    <row r="15" spans="1:11" ht="16.5" customHeight="1">
      <c r="A15" s="86">
        <v>2010108</v>
      </c>
      <c r="B15" s="86"/>
      <c r="C15" s="86"/>
      <c r="D15" s="42" t="s">
        <v>140</v>
      </c>
      <c r="E15" s="40">
        <f t="shared" si="0"/>
        <v>429700</v>
      </c>
      <c r="F15" s="40">
        <v>281700</v>
      </c>
      <c r="G15" s="41"/>
      <c r="H15" s="41"/>
      <c r="I15" s="41"/>
      <c r="J15" s="41"/>
      <c r="K15" s="40">
        <v>148000</v>
      </c>
    </row>
    <row r="16" spans="1:11" ht="16.5" customHeight="1">
      <c r="A16" s="86">
        <v>2010199</v>
      </c>
      <c r="B16" s="86"/>
      <c r="C16" s="86"/>
      <c r="D16" s="42" t="s">
        <v>141</v>
      </c>
      <c r="E16" s="40">
        <f t="shared" si="0"/>
        <v>240000</v>
      </c>
      <c r="F16" s="40">
        <v>240000</v>
      </c>
      <c r="G16" s="41"/>
      <c r="H16" s="41"/>
      <c r="I16" s="41"/>
      <c r="J16" s="41"/>
      <c r="K16" s="40"/>
    </row>
    <row r="17" spans="1:11" ht="16.5" customHeight="1">
      <c r="A17" s="85">
        <v>208</v>
      </c>
      <c r="B17" s="85"/>
      <c r="C17" s="85"/>
      <c r="D17" s="69" t="s">
        <v>129</v>
      </c>
      <c r="E17" s="70">
        <f t="shared" si="0"/>
        <v>1344604.12</v>
      </c>
      <c r="F17" s="70">
        <f>SUM(F18+F21)</f>
        <v>1344604.12</v>
      </c>
      <c r="G17" s="41"/>
      <c r="H17" s="41"/>
      <c r="I17" s="41"/>
      <c r="J17" s="41"/>
      <c r="K17" s="40"/>
    </row>
    <row r="18" spans="1:11" ht="16.5" customHeight="1">
      <c r="A18" s="85">
        <v>20803</v>
      </c>
      <c r="B18" s="85"/>
      <c r="C18" s="85"/>
      <c r="D18" s="69" t="s">
        <v>130</v>
      </c>
      <c r="E18" s="70">
        <f t="shared" si="0"/>
        <v>15598</v>
      </c>
      <c r="F18" s="70">
        <f>SUM(F19:F20)</f>
        <v>15598</v>
      </c>
      <c r="G18" s="41"/>
      <c r="H18" s="41"/>
      <c r="I18" s="41"/>
      <c r="J18" s="41"/>
      <c r="K18" s="40"/>
    </row>
    <row r="19" spans="1:11" ht="16.5" customHeight="1">
      <c r="A19" s="86">
        <v>2080304</v>
      </c>
      <c r="B19" s="86"/>
      <c r="C19" s="86"/>
      <c r="D19" s="42" t="s">
        <v>142</v>
      </c>
      <c r="E19" s="40">
        <f t="shared" si="0"/>
        <v>5999</v>
      </c>
      <c r="F19" s="40">
        <v>5999</v>
      </c>
      <c r="G19" s="41"/>
      <c r="H19" s="41"/>
      <c r="I19" s="41"/>
      <c r="J19" s="41"/>
      <c r="K19" s="40"/>
    </row>
    <row r="20" spans="1:11" ht="16.5" customHeight="1">
      <c r="A20" s="86">
        <v>2080305</v>
      </c>
      <c r="B20" s="86"/>
      <c r="C20" s="86"/>
      <c r="D20" s="42" t="s">
        <v>143</v>
      </c>
      <c r="E20" s="40">
        <f t="shared" si="0"/>
        <v>9599</v>
      </c>
      <c r="F20" s="40">
        <v>9599</v>
      </c>
      <c r="G20" s="41"/>
      <c r="H20" s="41"/>
      <c r="I20" s="41"/>
      <c r="J20" s="41"/>
      <c r="K20" s="40"/>
    </row>
    <row r="21" spans="1:11" ht="16.5" customHeight="1">
      <c r="A21" s="85">
        <v>20805</v>
      </c>
      <c r="B21" s="85"/>
      <c r="C21" s="85"/>
      <c r="D21" s="69" t="s">
        <v>131</v>
      </c>
      <c r="E21" s="70">
        <f t="shared" si="0"/>
        <v>1329006.12</v>
      </c>
      <c r="F21" s="70">
        <f>SUM(F22)</f>
        <v>1329006.12</v>
      </c>
      <c r="G21" s="41"/>
      <c r="H21" s="41"/>
      <c r="I21" s="41"/>
      <c r="J21" s="41"/>
      <c r="K21" s="40"/>
    </row>
    <row r="22" spans="1:11" ht="16.5" customHeight="1">
      <c r="A22" s="86">
        <v>2080504</v>
      </c>
      <c r="B22" s="86"/>
      <c r="C22" s="86"/>
      <c r="D22" s="42" t="s">
        <v>144</v>
      </c>
      <c r="E22" s="40">
        <f t="shared" si="0"/>
        <v>1329006.12</v>
      </c>
      <c r="F22" s="40">
        <v>1329006.12</v>
      </c>
      <c r="G22" s="41"/>
      <c r="H22" s="41"/>
      <c r="I22" s="41"/>
      <c r="J22" s="41"/>
      <c r="K22" s="40"/>
    </row>
    <row r="23" spans="1:11" ht="16.5" customHeight="1">
      <c r="A23" s="85">
        <v>210</v>
      </c>
      <c r="B23" s="85"/>
      <c r="C23" s="85"/>
      <c r="D23" s="69" t="s">
        <v>132</v>
      </c>
      <c r="E23" s="70">
        <f t="shared" si="0"/>
        <v>269422.1</v>
      </c>
      <c r="F23" s="70">
        <f>SUM(F24)</f>
        <v>269422.1</v>
      </c>
      <c r="G23" s="41"/>
      <c r="H23" s="41"/>
      <c r="I23" s="41"/>
      <c r="J23" s="41"/>
      <c r="K23" s="40"/>
    </row>
    <row r="24" spans="1:11" ht="16.5" customHeight="1">
      <c r="A24" s="85">
        <v>21005</v>
      </c>
      <c r="B24" s="85"/>
      <c r="C24" s="85"/>
      <c r="D24" s="69" t="s">
        <v>133</v>
      </c>
      <c r="E24" s="70">
        <f t="shared" si="0"/>
        <v>269422.1</v>
      </c>
      <c r="F24" s="70">
        <f>SUM(F25:F26)</f>
        <v>269422.1</v>
      </c>
      <c r="G24" s="41"/>
      <c r="H24" s="41"/>
      <c r="I24" s="41"/>
      <c r="J24" s="41"/>
      <c r="K24" s="40"/>
    </row>
    <row r="25" spans="1:11" ht="16.5" customHeight="1">
      <c r="A25" s="86">
        <v>2100501</v>
      </c>
      <c r="B25" s="86"/>
      <c r="C25" s="86"/>
      <c r="D25" s="42" t="s">
        <v>145</v>
      </c>
      <c r="E25" s="40">
        <f t="shared" si="0"/>
        <v>142379.1</v>
      </c>
      <c r="F25" s="40">
        <v>142379.1</v>
      </c>
      <c r="G25" s="41"/>
      <c r="H25" s="41"/>
      <c r="I25" s="41"/>
      <c r="J25" s="41"/>
      <c r="K25" s="40"/>
    </row>
    <row r="26" spans="1:11" ht="16.5" customHeight="1">
      <c r="A26" s="86">
        <v>2100503</v>
      </c>
      <c r="B26" s="86"/>
      <c r="C26" s="86"/>
      <c r="D26" s="42" t="s">
        <v>146</v>
      </c>
      <c r="E26" s="40">
        <f t="shared" si="0"/>
        <v>127043</v>
      </c>
      <c r="F26" s="40">
        <v>127043</v>
      </c>
      <c r="G26" s="41"/>
      <c r="H26" s="41"/>
      <c r="I26" s="41"/>
      <c r="J26" s="41"/>
      <c r="K26" s="40"/>
    </row>
    <row r="27" spans="1:11" ht="16.5" customHeight="1">
      <c r="A27" s="85">
        <v>221</v>
      </c>
      <c r="B27" s="85"/>
      <c r="C27" s="85"/>
      <c r="D27" s="69" t="s">
        <v>134</v>
      </c>
      <c r="E27" s="70">
        <f t="shared" si="0"/>
        <v>231295.93</v>
      </c>
      <c r="F27" s="70">
        <f>SUM(F28)</f>
        <v>231295.93</v>
      </c>
      <c r="G27" s="41"/>
      <c r="H27" s="41"/>
      <c r="I27" s="41"/>
      <c r="J27" s="41"/>
      <c r="K27" s="40"/>
    </row>
    <row r="28" spans="1:11" ht="16.5" customHeight="1">
      <c r="A28" s="85">
        <v>22102</v>
      </c>
      <c r="B28" s="85"/>
      <c r="C28" s="85"/>
      <c r="D28" s="69" t="s">
        <v>135</v>
      </c>
      <c r="E28" s="70">
        <f t="shared" si="0"/>
        <v>231295.93</v>
      </c>
      <c r="F28" s="70">
        <f>SUM(F29:F30)</f>
        <v>231295.93</v>
      </c>
      <c r="G28" s="41"/>
      <c r="H28" s="41"/>
      <c r="I28" s="41"/>
      <c r="J28" s="41"/>
      <c r="K28" s="40"/>
    </row>
    <row r="29" spans="1:11" ht="16.5" customHeight="1">
      <c r="A29" s="86">
        <v>2210201</v>
      </c>
      <c r="B29" s="86"/>
      <c r="C29" s="86"/>
      <c r="D29" s="42" t="s">
        <v>147</v>
      </c>
      <c r="E29" s="40">
        <f t="shared" si="0"/>
        <v>168699</v>
      </c>
      <c r="F29" s="40">
        <v>168699</v>
      </c>
      <c r="G29" s="41"/>
      <c r="H29" s="41"/>
      <c r="I29" s="41"/>
      <c r="J29" s="41"/>
      <c r="K29" s="40"/>
    </row>
    <row r="30" spans="1:11" ht="16.5" customHeight="1">
      <c r="A30" s="86">
        <v>2210203</v>
      </c>
      <c r="B30" s="86"/>
      <c r="C30" s="86"/>
      <c r="D30" s="42" t="s">
        <v>148</v>
      </c>
      <c r="E30" s="40">
        <f t="shared" si="0"/>
        <v>62596.93</v>
      </c>
      <c r="F30" s="40">
        <v>62596.93</v>
      </c>
      <c r="G30" s="41"/>
      <c r="H30" s="41"/>
      <c r="I30" s="41"/>
      <c r="J30" s="41"/>
      <c r="K30" s="40"/>
    </row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19.5" customHeight="1"/>
    <row r="246" ht="19.5" customHeight="1"/>
    <row r="247" ht="19.5" customHeight="1"/>
    <row r="248" ht="19.5" customHeight="1"/>
  </sheetData>
  <sheetProtection/>
  <mergeCells count="37">
    <mergeCell ref="A30:C30"/>
    <mergeCell ref="A6:C6"/>
    <mergeCell ref="A7:A8"/>
    <mergeCell ref="A26:C26"/>
    <mergeCell ref="A1:C1"/>
    <mergeCell ref="A27:C27"/>
    <mergeCell ref="A28:C28"/>
    <mergeCell ref="A29:C29"/>
    <mergeCell ref="A2:K2"/>
    <mergeCell ref="A5:D5"/>
    <mergeCell ref="E5:E6"/>
    <mergeCell ref="F5:F6"/>
    <mergeCell ref="G5:G6"/>
    <mergeCell ref="H5:H6"/>
    <mergeCell ref="I5:I6"/>
    <mergeCell ref="J5:J6"/>
    <mergeCell ref="K5:K6"/>
    <mergeCell ref="A23:C23"/>
    <mergeCell ref="A25:C25"/>
    <mergeCell ref="B7:B8"/>
    <mergeCell ref="C7:C8"/>
    <mergeCell ref="A9:C9"/>
    <mergeCell ref="A24:C24"/>
    <mergeCell ref="A14:C14"/>
    <mergeCell ref="A15:C15"/>
    <mergeCell ref="A16:C16"/>
    <mergeCell ref="A4:F4"/>
    <mergeCell ref="A11:C11"/>
    <mergeCell ref="A12:C12"/>
    <mergeCell ref="A13:C13"/>
    <mergeCell ref="A10:C10"/>
    <mergeCell ref="A21:C21"/>
    <mergeCell ref="A22:C22"/>
    <mergeCell ref="A17:C17"/>
    <mergeCell ref="A18:C18"/>
    <mergeCell ref="A19:C19"/>
    <mergeCell ref="A20:C20"/>
  </mergeCells>
  <printOptions horizontalCentered="1"/>
  <pageMargins left="0.31496062992125984" right="0.2755905511811024" top="0.5905511811023623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0" sqref="F10:F31"/>
    </sheetView>
  </sheetViews>
  <sheetFormatPr defaultColWidth="9.00390625" defaultRowHeight="14.25"/>
  <cols>
    <col min="1" max="3" width="3.625" style="3" customWidth="1"/>
    <col min="4" max="4" width="27.25390625" style="3" customWidth="1"/>
    <col min="5" max="10" width="13.25390625" style="3" customWidth="1"/>
    <col min="11" max="16384" width="9.00390625" style="3" customWidth="1"/>
  </cols>
  <sheetData>
    <row r="1" spans="1:3" ht="14.25" customHeight="1">
      <c r="A1" s="94" t="s">
        <v>85</v>
      </c>
      <c r="B1" s="94"/>
      <c r="C1" s="94"/>
    </row>
    <row r="2" spans="1:10" ht="18" customHeight="1">
      <c r="A2" s="89" t="s">
        <v>122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" customHeight="1">
      <c r="A3" s="43"/>
      <c r="B3" s="43"/>
      <c r="C3" s="43"/>
      <c r="D3" s="43"/>
      <c r="E3" s="43"/>
      <c r="F3" s="43"/>
      <c r="G3" s="43"/>
      <c r="H3" s="43"/>
      <c r="I3" s="43"/>
      <c r="J3" s="44" t="s">
        <v>105</v>
      </c>
    </row>
    <row r="4" spans="1:10" ht="18" customHeight="1">
      <c r="A4" s="56" t="s">
        <v>120</v>
      </c>
      <c r="B4" s="56"/>
      <c r="C4" s="56"/>
      <c r="D4" s="56"/>
      <c r="E4" s="43"/>
      <c r="F4" s="45"/>
      <c r="G4" s="43"/>
      <c r="H4" s="43"/>
      <c r="I4" s="43"/>
      <c r="J4" s="44" t="s">
        <v>71</v>
      </c>
    </row>
    <row r="5" spans="1:10" ht="15.75" customHeight="1">
      <c r="A5" s="88" t="s">
        <v>3</v>
      </c>
      <c r="B5" s="88" t="s">
        <v>47</v>
      </c>
      <c r="C5" s="88" t="s">
        <v>47</v>
      </c>
      <c r="D5" s="88" t="s">
        <v>47</v>
      </c>
      <c r="E5" s="90" t="s">
        <v>80</v>
      </c>
      <c r="F5" s="90" t="s">
        <v>56</v>
      </c>
      <c r="G5" s="90" t="s">
        <v>57</v>
      </c>
      <c r="H5" s="90" t="s">
        <v>81</v>
      </c>
      <c r="I5" s="90" t="s">
        <v>82</v>
      </c>
      <c r="J5" s="90" t="s">
        <v>83</v>
      </c>
    </row>
    <row r="6" spans="1:10" ht="10.5" customHeight="1">
      <c r="A6" s="90" t="s">
        <v>52</v>
      </c>
      <c r="B6" s="90" t="s">
        <v>47</v>
      </c>
      <c r="C6" s="90" t="s">
        <v>47</v>
      </c>
      <c r="D6" s="88" t="s">
        <v>79</v>
      </c>
      <c r="E6" s="90" t="s">
        <v>47</v>
      </c>
      <c r="F6" s="90" t="s">
        <v>47</v>
      </c>
      <c r="G6" s="90" t="s">
        <v>47</v>
      </c>
      <c r="H6" s="90" t="s">
        <v>47</v>
      </c>
      <c r="I6" s="90" t="s">
        <v>47</v>
      </c>
      <c r="J6" s="90" t="s">
        <v>47</v>
      </c>
    </row>
    <row r="7" spans="1:10" ht="10.5" customHeight="1">
      <c r="A7" s="90" t="s">
        <v>47</v>
      </c>
      <c r="B7" s="90" t="s">
        <v>47</v>
      </c>
      <c r="C7" s="90" t="s">
        <v>47</v>
      </c>
      <c r="D7" s="88" t="s">
        <v>47</v>
      </c>
      <c r="E7" s="90" t="s">
        <v>47</v>
      </c>
      <c r="F7" s="90" t="s">
        <v>47</v>
      </c>
      <c r="G7" s="90" t="s">
        <v>47</v>
      </c>
      <c r="H7" s="90" t="s">
        <v>47</v>
      </c>
      <c r="I7" s="90" t="s">
        <v>47</v>
      </c>
      <c r="J7" s="90" t="s">
        <v>47</v>
      </c>
    </row>
    <row r="8" spans="1:10" ht="6.75" customHeight="1">
      <c r="A8" s="90" t="s">
        <v>47</v>
      </c>
      <c r="B8" s="90" t="s">
        <v>47</v>
      </c>
      <c r="C8" s="90" t="s">
        <v>47</v>
      </c>
      <c r="D8" s="88" t="s">
        <v>47</v>
      </c>
      <c r="E8" s="90" t="s">
        <v>47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</row>
    <row r="9" spans="1:10" ht="18" customHeight="1">
      <c r="A9" s="88" t="s">
        <v>8</v>
      </c>
      <c r="B9" s="88" t="s">
        <v>9</v>
      </c>
      <c r="C9" s="88" t="s">
        <v>10</v>
      </c>
      <c r="D9" s="38" t="s">
        <v>58</v>
      </c>
      <c r="E9" s="39" t="s">
        <v>59</v>
      </c>
      <c r="F9" s="39" t="s">
        <v>60</v>
      </c>
      <c r="G9" s="39" t="s">
        <v>61</v>
      </c>
      <c r="H9" s="39" t="s">
        <v>62</v>
      </c>
      <c r="I9" s="39" t="s">
        <v>63</v>
      </c>
      <c r="J9" s="39" t="s">
        <v>64</v>
      </c>
    </row>
    <row r="10" spans="1:10" ht="18" customHeight="1">
      <c r="A10" s="88" t="s">
        <v>47</v>
      </c>
      <c r="B10" s="88" t="s">
        <v>47</v>
      </c>
      <c r="C10" s="88" t="s">
        <v>47</v>
      </c>
      <c r="D10" s="38" t="s">
        <v>54</v>
      </c>
      <c r="E10" s="40">
        <f>SUM(F10:K10)</f>
        <v>4740402.069999999</v>
      </c>
      <c r="F10" s="40">
        <f>SUM(F11+F18+F24+F28)</f>
        <v>4520682.069999999</v>
      </c>
      <c r="G10" s="40">
        <f>SUM(G11+G18+G24+G28)</f>
        <v>219720</v>
      </c>
      <c r="H10" s="41"/>
      <c r="I10" s="41"/>
      <c r="J10" s="41" t="s">
        <v>47</v>
      </c>
    </row>
    <row r="11" spans="1:10" ht="18" customHeight="1">
      <c r="A11" s="85">
        <v>201</v>
      </c>
      <c r="B11" s="85"/>
      <c r="C11" s="85"/>
      <c r="D11" s="69" t="s">
        <v>127</v>
      </c>
      <c r="E11" s="70">
        <f aca="true" t="shared" si="0" ref="E11:E31">SUM(F11:K11)</f>
        <v>2891949.2</v>
      </c>
      <c r="F11" s="70">
        <f>SUM(F12)</f>
        <v>2672229.2</v>
      </c>
      <c r="G11" s="70">
        <f>SUM(G12)</f>
        <v>219720</v>
      </c>
      <c r="H11" s="41"/>
      <c r="I11" s="41"/>
      <c r="J11" s="41"/>
    </row>
    <row r="12" spans="1:10" ht="18" customHeight="1">
      <c r="A12" s="85">
        <v>20101</v>
      </c>
      <c r="B12" s="85"/>
      <c r="C12" s="85"/>
      <c r="D12" s="69" t="s">
        <v>128</v>
      </c>
      <c r="E12" s="70">
        <f t="shared" si="0"/>
        <v>2891949.2</v>
      </c>
      <c r="F12" s="70">
        <f>SUM(F13:F17)</f>
        <v>2672229.2</v>
      </c>
      <c r="G12" s="70">
        <f>SUM(G13:G17)</f>
        <v>219720</v>
      </c>
      <c r="H12" s="41"/>
      <c r="I12" s="41"/>
      <c r="J12" s="41"/>
    </row>
    <row r="13" spans="1:10" ht="18" customHeight="1">
      <c r="A13" s="86">
        <v>2010101</v>
      </c>
      <c r="B13" s="86"/>
      <c r="C13" s="86"/>
      <c r="D13" s="42" t="s">
        <v>136</v>
      </c>
      <c r="E13" s="40">
        <f t="shared" si="0"/>
        <v>1730470</v>
      </c>
      <c r="F13" s="40">
        <v>1730470</v>
      </c>
      <c r="G13" s="40"/>
      <c r="H13" s="41"/>
      <c r="I13" s="41"/>
      <c r="J13" s="41"/>
    </row>
    <row r="14" spans="1:10" ht="18" customHeight="1">
      <c r="A14" s="86">
        <v>2010102</v>
      </c>
      <c r="B14" s="86"/>
      <c r="C14" s="86"/>
      <c r="D14" s="42" t="s">
        <v>137</v>
      </c>
      <c r="E14" s="40">
        <f t="shared" si="0"/>
        <v>86297</v>
      </c>
      <c r="F14" s="40">
        <v>86297</v>
      </c>
      <c r="G14" s="40"/>
      <c r="H14" s="41"/>
      <c r="I14" s="41"/>
      <c r="J14" s="41"/>
    </row>
    <row r="15" spans="1:10" ht="18" customHeight="1">
      <c r="A15" s="86">
        <v>2010104</v>
      </c>
      <c r="B15" s="86"/>
      <c r="C15" s="86"/>
      <c r="D15" s="42" t="s">
        <v>138</v>
      </c>
      <c r="E15" s="40">
        <f t="shared" si="0"/>
        <v>474350</v>
      </c>
      <c r="F15" s="40">
        <v>474350</v>
      </c>
      <c r="G15" s="40"/>
      <c r="H15" s="41"/>
      <c r="I15" s="41"/>
      <c r="J15" s="41"/>
    </row>
    <row r="16" spans="1:10" ht="18" customHeight="1">
      <c r="A16" s="86">
        <v>2010108</v>
      </c>
      <c r="B16" s="86"/>
      <c r="C16" s="86"/>
      <c r="D16" s="42" t="s">
        <v>140</v>
      </c>
      <c r="E16" s="40">
        <f t="shared" si="0"/>
        <v>381112.2</v>
      </c>
      <c r="F16" s="40">
        <v>381112.2</v>
      </c>
      <c r="G16" s="40"/>
      <c r="H16" s="41"/>
      <c r="I16" s="41"/>
      <c r="J16" s="41"/>
    </row>
    <row r="17" spans="1:10" ht="18" customHeight="1">
      <c r="A17" s="86">
        <v>2010199</v>
      </c>
      <c r="B17" s="86"/>
      <c r="C17" s="86"/>
      <c r="D17" s="42" t="s">
        <v>141</v>
      </c>
      <c r="E17" s="40">
        <f t="shared" si="0"/>
        <v>219720</v>
      </c>
      <c r="F17" s="40"/>
      <c r="G17" s="40">
        <v>219720</v>
      </c>
      <c r="H17" s="41"/>
      <c r="I17" s="41"/>
      <c r="J17" s="41"/>
    </row>
    <row r="18" spans="1:10" ht="18" customHeight="1">
      <c r="A18" s="85">
        <v>208</v>
      </c>
      <c r="B18" s="85"/>
      <c r="C18" s="85"/>
      <c r="D18" s="69" t="s">
        <v>129</v>
      </c>
      <c r="E18" s="70">
        <f t="shared" si="0"/>
        <v>1347734.84</v>
      </c>
      <c r="F18" s="70">
        <f>SUM(F19+F22)</f>
        <v>1347734.84</v>
      </c>
      <c r="G18" s="70"/>
      <c r="H18" s="41"/>
      <c r="I18" s="41"/>
      <c r="J18" s="41"/>
    </row>
    <row r="19" spans="1:10" ht="18" customHeight="1">
      <c r="A19" s="85">
        <v>20803</v>
      </c>
      <c r="B19" s="85"/>
      <c r="C19" s="85"/>
      <c r="D19" s="69" t="s">
        <v>130</v>
      </c>
      <c r="E19" s="70">
        <f t="shared" si="0"/>
        <v>15598</v>
      </c>
      <c r="F19" s="70">
        <f>SUM(F20:F21)</f>
        <v>15598</v>
      </c>
      <c r="G19" s="70"/>
      <c r="H19" s="41"/>
      <c r="I19" s="41"/>
      <c r="J19" s="41"/>
    </row>
    <row r="20" spans="1:10" ht="18" customHeight="1">
      <c r="A20" s="86">
        <v>2080304</v>
      </c>
      <c r="B20" s="86"/>
      <c r="C20" s="86"/>
      <c r="D20" s="42" t="s">
        <v>142</v>
      </c>
      <c r="E20" s="40">
        <f t="shared" si="0"/>
        <v>5999</v>
      </c>
      <c r="F20" s="40">
        <v>5999</v>
      </c>
      <c r="G20" s="40"/>
      <c r="H20" s="41"/>
      <c r="I20" s="41"/>
      <c r="J20" s="41"/>
    </row>
    <row r="21" spans="1:10" ht="18" customHeight="1">
      <c r="A21" s="86">
        <v>2080305</v>
      </c>
      <c r="B21" s="86"/>
      <c r="C21" s="86"/>
      <c r="D21" s="42" t="s">
        <v>143</v>
      </c>
      <c r="E21" s="40">
        <f t="shared" si="0"/>
        <v>9599</v>
      </c>
      <c r="F21" s="40">
        <v>9599</v>
      </c>
      <c r="G21" s="40"/>
      <c r="H21" s="41"/>
      <c r="I21" s="41"/>
      <c r="J21" s="41"/>
    </row>
    <row r="22" spans="1:10" ht="18" customHeight="1">
      <c r="A22" s="85">
        <v>20805</v>
      </c>
      <c r="B22" s="85"/>
      <c r="C22" s="85"/>
      <c r="D22" s="69" t="s">
        <v>131</v>
      </c>
      <c r="E22" s="70">
        <f t="shared" si="0"/>
        <v>1332136.84</v>
      </c>
      <c r="F22" s="70">
        <f>SUM(F23)</f>
        <v>1332136.84</v>
      </c>
      <c r="G22" s="70"/>
      <c r="H22" s="41"/>
      <c r="I22" s="41"/>
      <c r="J22" s="41"/>
    </row>
    <row r="23" spans="1:10" ht="18" customHeight="1">
      <c r="A23" s="86">
        <v>2080504</v>
      </c>
      <c r="B23" s="86"/>
      <c r="C23" s="86"/>
      <c r="D23" s="42" t="s">
        <v>144</v>
      </c>
      <c r="E23" s="40">
        <f t="shared" si="0"/>
        <v>1332136.84</v>
      </c>
      <c r="F23" s="40">
        <v>1332136.84</v>
      </c>
      <c r="G23" s="40"/>
      <c r="H23" s="41"/>
      <c r="I23" s="41"/>
      <c r="J23" s="41"/>
    </row>
    <row r="24" spans="1:10" ht="18" customHeight="1">
      <c r="A24" s="85">
        <v>210</v>
      </c>
      <c r="B24" s="85"/>
      <c r="C24" s="85"/>
      <c r="D24" s="69" t="s">
        <v>132</v>
      </c>
      <c r="E24" s="70">
        <f t="shared" si="0"/>
        <v>269422.1</v>
      </c>
      <c r="F24" s="70">
        <f>SUM(F25)</f>
        <v>269422.1</v>
      </c>
      <c r="G24" s="70"/>
      <c r="H24" s="41"/>
      <c r="I24" s="41"/>
      <c r="J24" s="41"/>
    </row>
    <row r="25" spans="1:10" ht="18" customHeight="1">
      <c r="A25" s="85">
        <v>21005</v>
      </c>
      <c r="B25" s="85"/>
      <c r="C25" s="85"/>
      <c r="D25" s="69" t="s">
        <v>133</v>
      </c>
      <c r="E25" s="70">
        <f t="shared" si="0"/>
        <v>269422.1</v>
      </c>
      <c r="F25" s="70">
        <f>SUM(F26:F27)</f>
        <v>269422.1</v>
      </c>
      <c r="G25" s="70"/>
      <c r="H25" s="41"/>
      <c r="I25" s="41"/>
      <c r="J25" s="41"/>
    </row>
    <row r="26" spans="1:10" ht="18" customHeight="1">
      <c r="A26" s="86">
        <v>2100501</v>
      </c>
      <c r="B26" s="86"/>
      <c r="C26" s="86"/>
      <c r="D26" s="42" t="s">
        <v>145</v>
      </c>
      <c r="E26" s="40">
        <f t="shared" si="0"/>
        <v>142379.1</v>
      </c>
      <c r="F26" s="40">
        <v>142379.1</v>
      </c>
      <c r="G26" s="40"/>
      <c r="H26" s="41"/>
      <c r="I26" s="41"/>
      <c r="J26" s="41"/>
    </row>
    <row r="27" spans="1:10" ht="18" customHeight="1">
      <c r="A27" s="86">
        <v>2100503</v>
      </c>
      <c r="B27" s="86"/>
      <c r="C27" s="86"/>
      <c r="D27" s="42" t="s">
        <v>146</v>
      </c>
      <c r="E27" s="40">
        <f t="shared" si="0"/>
        <v>127043</v>
      </c>
      <c r="F27" s="40">
        <v>127043</v>
      </c>
      <c r="G27" s="40"/>
      <c r="H27" s="41"/>
      <c r="I27" s="41"/>
      <c r="J27" s="41"/>
    </row>
    <row r="28" spans="1:10" ht="18" customHeight="1">
      <c r="A28" s="85">
        <v>221</v>
      </c>
      <c r="B28" s="85"/>
      <c r="C28" s="85"/>
      <c r="D28" s="69" t="s">
        <v>134</v>
      </c>
      <c r="E28" s="70">
        <f t="shared" si="0"/>
        <v>231295.93</v>
      </c>
      <c r="F28" s="70">
        <f>SUM(F29)</f>
        <v>231295.93</v>
      </c>
      <c r="G28" s="70"/>
      <c r="H28" s="41"/>
      <c r="I28" s="41"/>
      <c r="J28" s="41"/>
    </row>
    <row r="29" spans="1:10" ht="18" customHeight="1">
      <c r="A29" s="85">
        <v>22102</v>
      </c>
      <c r="B29" s="85"/>
      <c r="C29" s="85"/>
      <c r="D29" s="69" t="s">
        <v>135</v>
      </c>
      <c r="E29" s="70">
        <f t="shared" si="0"/>
        <v>231295.93</v>
      </c>
      <c r="F29" s="70">
        <f>SUM(F30:F31)</f>
        <v>231295.93</v>
      </c>
      <c r="G29" s="70"/>
      <c r="H29" s="41"/>
      <c r="I29" s="41"/>
      <c r="J29" s="41"/>
    </row>
    <row r="30" spans="1:10" ht="18" customHeight="1">
      <c r="A30" s="86">
        <v>2210201</v>
      </c>
      <c r="B30" s="86"/>
      <c r="C30" s="86"/>
      <c r="D30" s="42" t="s">
        <v>147</v>
      </c>
      <c r="E30" s="40">
        <f t="shared" si="0"/>
        <v>168699</v>
      </c>
      <c r="F30" s="40">
        <v>168699</v>
      </c>
      <c r="G30" s="40"/>
      <c r="H30" s="41"/>
      <c r="I30" s="41"/>
      <c r="J30" s="41"/>
    </row>
    <row r="31" spans="1:10" ht="18" customHeight="1">
      <c r="A31" s="86">
        <v>2210203</v>
      </c>
      <c r="B31" s="86"/>
      <c r="C31" s="86"/>
      <c r="D31" s="42" t="s">
        <v>148</v>
      </c>
      <c r="E31" s="40">
        <f t="shared" si="0"/>
        <v>62596.93</v>
      </c>
      <c r="F31" s="40">
        <v>62596.93</v>
      </c>
      <c r="G31" s="40"/>
      <c r="H31" s="41"/>
      <c r="I31" s="41"/>
      <c r="J31" s="41"/>
    </row>
    <row r="32" spans="1:10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19.5" customHeight="1"/>
    <row r="192" ht="19.5" customHeight="1"/>
    <row r="193" ht="19.5" customHeight="1"/>
    <row r="194" ht="19.5" customHeight="1"/>
  </sheetData>
  <sheetProtection/>
  <mergeCells count="35">
    <mergeCell ref="A29:C29"/>
    <mergeCell ref="A30:C30"/>
    <mergeCell ref="A31:C31"/>
    <mergeCell ref="A15:C15"/>
    <mergeCell ref="A26:C26"/>
    <mergeCell ref="A27:C27"/>
    <mergeCell ref="A28:C28"/>
    <mergeCell ref="A16:C16"/>
    <mergeCell ref="A6:C8"/>
    <mergeCell ref="D6:D8"/>
    <mergeCell ref="A9:A10"/>
    <mergeCell ref="B9:B10"/>
    <mergeCell ref="C9:C10"/>
    <mergeCell ref="A11:C11"/>
    <mergeCell ref="A12:C12"/>
    <mergeCell ref="A13:C13"/>
    <mergeCell ref="A14:C14"/>
    <mergeCell ref="A1:C1"/>
    <mergeCell ref="G5:G8"/>
    <mergeCell ref="H5:H8"/>
    <mergeCell ref="I5:I8"/>
    <mergeCell ref="A2:J2"/>
    <mergeCell ref="A5:D5"/>
    <mergeCell ref="E5:E8"/>
    <mergeCell ref="F5:F8"/>
    <mergeCell ref="J5:J8"/>
    <mergeCell ref="A17:C17"/>
    <mergeCell ref="A18:C18"/>
    <mergeCell ref="A19:C19"/>
    <mergeCell ref="A20:C20"/>
    <mergeCell ref="A25:C25"/>
    <mergeCell ref="A21:C21"/>
    <mergeCell ref="A22:C22"/>
    <mergeCell ref="A23:C23"/>
    <mergeCell ref="A24:C24"/>
  </mergeCells>
  <printOptions horizontalCentered="1"/>
  <pageMargins left="0.31496062992125984" right="0.2755905511811024" top="0.5905511811023623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C1">
      <selection activeCell="L8" sqref="L8"/>
    </sheetView>
  </sheetViews>
  <sheetFormatPr defaultColWidth="9.00390625" defaultRowHeight="14.25" customHeight="1"/>
  <cols>
    <col min="1" max="3" width="4.625" style="12" customWidth="1"/>
    <col min="4" max="4" width="27.25390625" style="12" customWidth="1"/>
    <col min="5" max="11" width="13.25390625" style="12" customWidth="1"/>
    <col min="12" max="12" width="13.25390625" style="118" customWidth="1"/>
    <col min="13" max="14" width="13.25390625" style="12" customWidth="1"/>
    <col min="15" max="16384" width="9.00390625" style="12" customWidth="1"/>
  </cols>
  <sheetData>
    <row r="1" spans="1:14" ht="24" customHeight="1">
      <c r="A1" s="95" t="s">
        <v>86</v>
      </c>
      <c r="B1" s="96"/>
      <c r="C1" s="96"/>
      <c r="D1" s="96"/>
      <c r="E1" s="47"/>
      <c r="F1" s="47"/>
      <c r="G1" s="47"/>
      <c r="H1" s="28"/>
      <c r="I1" s="28"/>
      <c r="J1" s="28"/>
      <c r="K1" s="28"/>
      <c r="L1" s="116"/>
      <c r="M1" s="28"/>
      <c r="N1" s="28"/>
    </row>
    <row r="2" spans="1:14" ht="36" customHeight="1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09"/>
      <c r="M3" s="68" t="s">
        <v>106</v>
      </c>
      <c r="N3" s="68"/>
    </row>
    <row r="4" spans="1:14" s="24" customFormat="1" ht="19.5" customHeight="1">
      <c r="A4" s="97" t="s">
        <v>119</v>
      </c>
      <c r="B4" s="97"/>
      <c r="C4" s="97"/>
      <c r="D4" s="97"/>
      <c r="E4" s="97"/>
      <c r="F4" s="97"/>
      <c r="G4" s="97"/>
      <c r="H4" s="97"/>
      <c r="I4" s="49"/>
      <c r="J4" s="65"/>
      <c r="K4" s="65"/>
      <c r="L4" s="117"/>
      <c r="M4" s="66" t="s">
        <v>91</v>
      </c>
      <c r="N4" s="66"/>
    </row>
    <row r="5" spans="1:14" s="26" customFormat="1" ht="39.75" customHeight="1">
      <c r="A5" s="98" t="s">
        <v>92</v>
      </c>
      <c r="B5" s="98"/>
      <c r="C5" s="98"/>
      <c r="D5" s="98"/>
      <c r="E5" s="98" t="s">
        <v>107</v>
      </c>
      <c r="F5" s="98"/>
      <c r="G5" s="98"/>
      <c r="H5" s="34" t="s">
        <v>108</v>
      </c>
      <c r="I5" s="98" t="s">
        <v>109</v>
      </c>
      <c r="J5" s="98"/>
      <c r="K5" s="98"/>
      <c r="L5" s="98" t="s">
        <v>110</v>
      </c>
      <c r="M5" s="98"/>
      <c r="N5" s="98"/>
    </row>
    <row r="6" spans="1:14" s="11" customFormat="1" ht="42" customHeight="1">
      <c r="A6" s="62" t="s">
        <v>97</v>
      </c>
      <c r="B6" s="63"/>
      <c r="C6" s="64"/>
      <c r="D6" s="35" t="s">
        <v>98</v>
      </c>
      <c r="E6" s="35" t="s">
        <v>99</v>
      </c>
      <c r="F6" s="34" t="s">
        <v>111</v>
      </c>
      <c r="G6" s="34" t="s">
        <v>112</v>
      </c>
      <c r="H6" s="36" t="s">
        <v>99</v>
      </c>
      <c r="I6" s="36" t="s">
        <v>99</v>
      </c>
      <c r="J6" s="34" t="s">
        <v>113</v>
      </c>
      <c r="K6" s="34" t="s">
        <v>114</v>
      </c>
      <c r="L6" s="110" t="s">
        <v>0</v>
      </c>
      <c r="M6" s="34" t="s">
        <v>46</v>
      </c>
      <c r="N6" s="34" t="s">
        <v>112</v>
      </c>
    </row>
    <row r="7" spans="1:14" s="11" customFormat="1" ht="22.5" customHeight="1">
      <c r="A7" s="98" t="s">
        <v>8</v>
      </c>
      <c r="B7" s="98" t="s">
        <v>9</v>
      </c>
      <c r="C7" s="98" t="s">
        <v>10</v>
      </c>
      <c r="D7" s="34" t="s">
        <v>103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</row>
    <row r="8" spans="1:14" s="11" customFormat="1" ht="22.5" customHeight="1">
      <c r="A8" s="98"/>
      <c r="B8" s="98"/>
      <c r="C8" s="98"/>
      <c r="D8" s="34" t="s">
        <v>99</v>
      </c>
      <c r="E8" s="73">
        <f>SUM(F8:G8)</f>
        <v>52259.22</v>
      </c>
      <c r="F8" s="71">
        <f>SUM(F9+F16+F22+F26)</f>
        <v>52259.22</v>
      </c>
      <c r="G8" s="71"/>
      <c r="H8" s="71">
        <f>SUM(H9+H16+H22+H26)</f>
        <v>4626092.149999999</v>
      </c>
      <c r="I8" s="73">
        <f>SUM(J8:K8)</f>
        <v>4617040.07</v>
      </c>
      <c r="J8" s="71">
        <f>SUM(J9+J16+J22+J26)</f>
        <v>4397320.07</v>
      </c>
      <c r="K8" s="71">
        <f>SUM(K9+K16+K22+K26)</f>
        <v>219720</v>
      </c>
      <c r="L8" s="111">
        <f>SUM(M8:N8)</f>
        <v>61311.3</v>
      </c>
      <c r="M8" s="71">
        <f>SUM(M9+M16+M22+M26)</f>
        <v>41031.3</v>
      </c>
      <c r="N8" s="71">
        <f>SUM(N9+N16+N22+N26)</f>
        <v>20280</v>
      </c>
    </row>
    <row r="9" spans="1:14" s="11" customFormat="1" ht="22.5" customHeight="1">
      <c r="A9" s="75">
        <v>201</v>
      </c>
      <c r="B9" s="75"/>
      <c r="C9" s="50"/>
      <c r="D9" s="69" t="s">
        <v>127</v>
      </c>
      <c r="E9" s="73">
        <f>SUM(F9:G9)</f>
        <v>45743.5</v>
      </c>
      <c r="F9" s="72">
        <f>SUM(F10)</f>
        <v>45743.5</v>
      </c>
      <c r="G9" s="72"/>
      <c r="H9" s="72">
        <f>SUM(H10)</f>
        <v>2780770</v>
      </c>
      <c r="I9" s="74">
        <f aca="true" t="shared" si="0" ref="I9:I29">SUM(J9:K9)</f>
        <v>2768587.2</v>
      </c>
      <c r="J9" s="72">
        <f>SUM(J10)</f>
        <v>2548867.2</v>
      </c>
      <c r="K9" s="72">
        <f>SUM(K10)</f>
        <v>219720</v>
      </c>
      <c r="L9" s="112">
        <f>SUM(M9:N9)</f>
        <v>57926.3</v>
      </c>
      <c r="M9" s="72">
        <f>SUM(M10)</f>
        <v>37646.3</v>
      </c>
      <c r="N9" s="72">
        <f>SUM(N10)</f>
        <v>20280</v>
      </c>
    </row>
    <row r="10" spans="1:14" s="11" customFormat="1" ht="22.5" customHeight="1">
      <c r="A10" s="75">
        <v>201</v>
      </c>
      <c r="B10" s="75" t="s">
        <v>160</v>
      </c>
      <c r="C10" s="50"/>
      <c r="D10" s="69" t="s">
        <v>128</v>
      </c>
      <c r="E10" s="73">
        <f>SUM(F10:G10)</f>
        <v>45743.5</v>
      </c>
      <c r="F10" s="72">
        <f>SUM(F11:F15)</f>
        <v>45743.5</v>
      </c>
      <c r="G10" s="72"/>
      <c r="H10" s="72">
        <f>SUM(H11:H15)</f>
        <v>2780770</v>
      </c>
      <c r="I10" s="74">
        <f t="shared" si="0"/>
        <v>2768587.2</v>
      </c>
      <c r="J10" s="72">
        <f>SUM(J11:J15)</f>
        <v>2548867.2</v>
      </c>
      <c r="K10" s="72">
        <f>SUM(K11:K15)</f>
        <v>219720</v>
      </c>
      <c r="L10" s="112">
        <f>SUM(M10:N10)</f>
        <v>57926.3</v>
      </c>
      <c r="M10" s="72">
        <f>SUM(M11:M15)</f>
        <v>37646.3</v>
      </c>
      <c r="N10" s="72">
        <f>SUM(N11:N15)</f>
        <v>20280</v>
      </c>
    </row>
    <row r="11" spans="1:14" s="11" customFormat="1" ht="22.5" customHeight="1">
      <c r="A11" s="50" t="s">
        <v>149</v>
      </c>
      <c r="B11" s="50" t="s">
        <v>150</v>
      </c>
      <c r="C11" s="50" t="s">
        <v>150</v>
      </c>
      <c r="D11" s="42" t="s">
        <v>136</v>
      </c>
      <c r="E11" s="73"/>
      <c r="F11" s="71"/>
      <c r="G11" s="71"/>
      <c r="H11" s="71">
        <v>1706520</v>
      </c>
      <c r="I11" s="73">
        <f t="shared" si="0"/>
        <v>1706520</v>
      </c>
      <c r="J11" s="71">
        <v>1706520</v>
      </c>
      <c r="K11" s="71"/>
      <c r="L11" s="113"/>
      <c r="M11" s="71"/>
      <c r="N11" s="71"/>
    </row>
    <row r="12" spans="1:14" s="11" customFormat="1" ht="22.5" customHeight="1">
      <c r="A12" s="50" t="s">
        <v>149</v>
      </c>
      <c r="B12" s="50" t="s">
        <v>150</v>
      </c>
      <c r="C12" s="50" t="s">
        <v>151</v>
      </c>
      <c r="D12" s="42" t="s">
        <v>137</v>
      </c>
      <c r="E12" s="73">
        <f>SUM(F12:G12)</f>
        <v>45743.5</v>
      </c>
      <c r="F12" s="71">
        <v>45743.5</v>
      </c>
      <c r="G12" s="71"/>
      <c r="H12" s="71">
        <v>78200</v>
      </c>
      <c r="I12" s="73">
        <f t="shared" si="0"/>
        <v>86297.2</v>
      </c>
      <c r="J12" s="71">
        <v>86297.2</v>
      </c>
      <c r="K12" s="71"/>
      <c r="L12" s="113">
        <f>SUM(M12:N12)</f>
        <v>37646.3</v>
      </c>
      <c r="M12" s="71">
        <v>37646.3</v>
      </c>
      <c r="N12" s="71"/>
    </row>
    <row r="13" spans="1:14" s="11" customFormat="1" ht="22.5" customHeight="1">
      <c r="A13" s="50" t="s">
        <v>149</v>
      </c>
      <c r="B13" s="50" t="s">
        <v>150</v>
      </c>
      <c r="C13" s="50" t="s">
        <v>152</v>
      </c>
      <c r="D13" s="42" t="s">
        <v>138</v>
      </c>
      <c r="E13" s="73"/>
      <c r="F13" s="71"/>
      <c r="G13" s="71"/>
      <c r="H13" s="71">
        <v>474350</v>
      </c>
      <c r="I13" s="73">
        <f t="shared" si="0"/>
        <v>474350</v>
      </c>
      <c r="J13" s="71">
        <v>474350</v>
      </c>
      <c r="K13" s="71"/>
      <c r="L13" s="113"/>
      <c r="M13" s="71"/>
      <c r="N13" s="71"/>
    </row>
    <row r="14" spans="1:14" s="11" customFormat="1" ht="22.5" customHeight="1">
      <c r="A14" s="50" t="s">
        <v>149</v>
      </c>
      <c r="B14" s="50" t="s">
        <v>150</v>
      </c>
      <c r="C14" s="50" t="s">
        <v>153</v>
      </c>
      <c r="D14" s="42" t="s">
        <v>140</v>
      </c>
      <c r="E14" s="73"/>
      <c r="F14" s="71"/>
      <c r="G14" s="71"/>
      <c r="H14" s="71">
        <v>281700</v>
      </c>
      <c r="I14" s="73">
        <f t="shared" si="0"/>
        <v>281700</v>
      </c>
      <c r="J14" s="71">
        <v>281700</v>
      </c>
      <c r="K14" s="71"/>
      <c r="L14" s="113"/>
      <c r="M14" s="71"/>
      <c r="N14" s="71"/>
    </row>
    <row r="15" spans="1:14" s="11" customFormat="1" ht="22.5" customHeight="1">
      <c r="A15" s="50" t="s">
        <v>149</v>
      </c>
      <c r="B15" s="50" t="s">
        <v>150</v>
      </c>
      <c r="C15" s="50" t="s">
        <v>154</v>
      </c>
      <c r="D15" s="42" t="s">
        <v>141</v>
      </c>
      <c r="E15" s="73"/>
      <c r="F15" s="71"/>
      <c r="G15" s="71"/>
      <c r="H15" s="71">
        <v>240000</v>
      </c>
      <c r="I15" s="73">
        <f t="shared" si="0"/>
        <v>219720</v>
      </c>
      <c r="J15" s="71"/>
      <c r="K15" s="71">
        <v>219720</v>
      </c>
      <c r="L15" s="113">
        <f>SUM(M15:N15)</f>
        <v>20280</v>
      </c>
      <c r="M15" s="71"/>
      <c r="N15" s="71">
        <v>20280</v>
      </c>
    </row>
    <row r="16" spans="1:14" s="11" customFormat="1" ht="22.5" customHeight="1">
      <c r="A16" s="75" t="s">
        <v>161</v>
      </c>
      <c r="B16" s="75"/>
      <c r="C16" s="50"/>
      <c r="D16" s="69" t="s">
        <v>129</v>
      </c>
      <c r="E16" s="74">
        <f>SUM(F16:G16)</f>
        <v>6515.72</v>
      </c>
      <c r="F16" s="72">
        <f>SUM(F17+F20)</f>
        <v>6515.72</v>
      </c>
      <c r="G16" s="72"/>
      <c r="H16" s="72">
        <f>SUM(H17+H20)</f>
        <v>1344604.12</v>
      </c>
      <c r="I16" s="74">
        <f t="shared" si="0"/>
        <v>1347734.84</v>
      </c>
      <c r="J16" s="72">
        <f>SUM(J17+J20)</f>
        <v>1347734.84</v>
      </c>
      <c r="K16" s="72"/>
      <c r="L16" s="112">
        <f>SUM(M16:N16)</f>
        <v>3385</v>
      </c>
      <c r="M16" s="72">
        <f>SUM(M17+M20)</f>
        <v>3385</v>
      </c>
      <c r="N16" s="72"/>
    </row>
    <row r="17" spans="1:14" s="11" customFormat="1" ht="22.5" customHeight="1">
      <c r="A17" s="75" t="s">
        <v>161</v>
      </c>
      <c r="B17" s="75" t="s">
        <v>162</v>
      </c>
      <c r="C17" s="50"/>
      <c r="D17" s="69" t="s">
        <v>130</v>
      </c>
      <c r="E17" s="73"/>
      <c r="F17" s="72"/>
      <c r="G17" s="72"/>
      <c r="H17" s="72">
        <f>SUM(H18:H19)</f>
        <v>15598</v>
      </c>
      <c r="I17" s="74">
        <f t="shared" si="0"/>
        <v>15598</v>
      </c>
      <c r="J17" s="72">
        <f>SUM(J18:J19)</f>
        <v>15598</v>
      </c>
      <c r="K17" s="72"/>
      <c r="L17" s="113"/>
      <c r="M17" s="72"/>
      <c r="N17" s="72"/>
    </row>
    <row r="18" spans="1:14" s="11" customFormat="1" ht="22.5" customHeight="1">
      <c r="A18" s="50" t="s">
        <v>155</v>
      </c>
      <c r="B18" s="50" t="s">
        <v>156</v>
      </c>
      <c r="C18" s="50" t="s">
        <v>152</v>
      </c>
      <c r="D18" s="42" t="s">
        <v>142</v>
      </c>
      <c r="E18" s="73"/>
      <c r="F18" s="71"/>
      <c r="G18" s="71"/>
      <c r="H18" s="71">
        <v>5999</v>
      </c>
      <c r="I18" s="73">
        <f t="shared" si="0"/>
        <v>5999</v>
      </c>
      <c r="J18" s="71">
        <v>5999</v>
      </c>
      <c r="K18" s="71"/>
      <c r="L18" s="113"/>
      <c r="M18" s="71"/>
      <c r="N18" s="71"/>
    </row>
    <row r="19" spans="1:14" s="11" customFormat="1" ht="22.5" customHeight="1">
      <c r="A19" s="50" t="s">
        <v>155</v>
      </c>
      <c r="B19" s="50" t="s">
        <v>156</v>
      </c>
      <c r="C19" s="50" t="s">
        <v>157</v>
      </c>
      <c r="D19" s="42" t="s">
        <v>143</v>
      </c>
      <c r="E19" s="73"/>
      <c r="F19" s="71"/>
      <c r="G19" s="71"/>
      <c r="H19" s="71">
        <v>9599</v>
      </c>
      <c r="I19" s="73">
        <f t="shared" si="0"/>
        <v>9599</v>
      </c>
      <c r="J19" s="71">
        <v>9599</v>
      </c>
      <c r="K19" s="71"/>
      <c r="L19" s="113"/>
      <c r="M19" s="71"/>
      <c r="N19" s="71"/>
    </row>
    <row r="20" spans="1:14" s="11" customFormat="1" ht="22.5" customHeight="1">
      <c r="A20" s="75" t="s">
        <v>161</v>
      </c>
      <c r="B20" s="75" t="s">
        <v>163</v>
      </c>
      <c r="C20" s="50"/>
      <c r="D20" s="69" t="s">
        <v>131</v>
      </c>
      <c r="E20" s="74">
        <f>SUM(F20:G20)</f>
        <v>6515.72</v>
      </c>
      <c r="F20" s="72">
        <f>SUM(F21)</f>
        <v>6515.72</v>
      </c>
      <c r="G20" s="72"/>
      <c r="H20" s="72">
        <f>SUM(H21)</f>
        <v>1329006.12</v>
      </c>
      <c r="I20" s="74">
        <f t="shared" si="0"/>
        <v>1332136.84</v>
      </c>
      <c r="J20" s="72">
        <f>SUM(J21)</f>
        <v>1332136.84</v>
      </c>
      <c r="K20" s="72"/>
      <c r="L20" s="112">
        <f>SUM(M20:N20)</f>
        <v>3385</v>
      </c>
      <c r="M20" s="72">
        <f>SUM(M21)</f>
        <v>3385</v>
      </c>
      <c r="N20" s="72"/>
    </row>
    <row r="21" spans="1:14" s="11" customFormat="1" ht="22.5" customHeight="1">
      <c r="A21" s="50" t="s">
        <v>155</v>
      </c>
      <c r="B21" s="50" t="s">
        <v>157</v>
      </c>
      <c r="C21" s="50" t="s">
        <v>152</v>
      </c>
      <c r="D21" s="42" t="s">
        <v>144</v>
      </c>
      <c r="E21" s="73">
        <f>SUM(F21:G21)</f>
        <v>6515.72</v>
      </c>
      <c r="F21" s="71">
        <v>6515.72</v>
      </c>
      <c r="G21" s="71"/>
      <c r="H21" s="71">
        <v>1329006.12</v>
      </c>
      <c r="I21" s="73">
        <f t="shared" si="0"/>
        <v>1332136.84</v>
      </c>
      <c r="J21" s="71">
        <v>1332136.84</v>
      </c>
      <c r="K21" s="71"/>
      <c r="L21" s="113">
        <f>SUM(M21:N21)</f>
        <v>3385</v>
      </c>
      <c r="M21" s="71">
        <v>3385</v>
      </c>
      <c r="N21" s="71"/>
    </row>
    <row r="22" spans="1:14" s="11" customFormat="1" ht="22.5" customHeight="1">
      <c r="A22" s="75" t="s">
        <v>164</v>
      </c>
      <c r="B22" s="75"/>
      <c r="C22" s="50"/>
      <c r="D22" s="69" t="s">
        <v>132</v>
      </c>
      <c r="E22" s="73"/>
      <c r="F22" s="72"/>
      <c r="G22" s="72"/>
      <c r="H22" s="72">
        <f>SUM(H23)</f>
        <v>269422.1</v>
      </c>
      <c r="I22" s="74">
        <f t="shared" si="0"/>
        <v>269422.1</v>
      </c>
      <c r="J22" s="72">
        <f>SUM(J23)</f>
        <v>269422.1</v>
      </c>
      <c r="K22" s="72"/>
      <c r="L22" s="113"/>
      <c r="M22" s="72"/>
      <c r="N22" s="72"/>
    </row>
    <row r="23" spans="1:14" s="11" customFormat="1" ht="22.5" customHeight="1">
      <c r="A23" s="75" t="s">
        <v>164</v>
      </c>
      <c r="B23" s="75" t="s">
        <v>163</v>
      </c>
      <c r="C23" s="50"/>
      <c r="D23" s="69" t="s">
        <v>133</v>
      </c>
      <c r="E23" s="73"/>
      <c r="F23" s="72"/>
      <c r="G23" s="72"/>
      <c r="H23" s="72">
        <f>SUM(H24:H25)</f>
        <v>269422.1</v>
      </c>
      <c r="I23" s="74">
        <f t="shared" si="0"/>
        <v>269422.1</v>
      </c>
      <c r="J23" s="72">
        <f>SUM(J24:J25)</f>
        <v>269422.1</v>
      </c>
      <c r="K23" s="72"/>
      <c r="L23" s="113"/>
      <c r="M23" s="72"/>
      <c r="N23" s="72"/>
    </row>
    <row r="24" spans="1:14" s="11" customFormat="1" ht="22.5" customHeight="1">
      <c r="A24" s="50" t="s">
        <v>158</v>
      </c>
      <c r="B24" s="50" t="s">
        <v>157</v>
      </c>
      <c r="C24" s="50" t="s">
        <v>150</v>
      </c>
      <c r="D24" s="42" t="s">
        <v>145</v>
      </c>
      <c r="E24" s="73"/>
      <c r="F24" s="71"/>
      <c r="G24" s="71"/>
      <c r="H24" s="71">
        <v>142379.1</v>
      </c>
      <c r="I24" s="73">
        <f t="shared" si="0"/>
        <v>142379.1</v>
      </c>
      <c r="J24" s="71">
        <v>142379.1</v>
      </c>
      <c r="K24" s="71"/>
      <c r="L24" s="113"/>
      <c r="M24" s="71"/>
      <c r="N24" s="71"/>
    </row>
    <row r="25" spans="1:14" s="11" customFormat="1" ht="22.5" customHeight="1">
      <c r="A25" s="50" t="s">
        <v>158</v>
      </c>
      <c r="B25" s="50" t="s">
        <v>157</v>
      </c>
      <c r="C25" s="50" t="s">
        <v>156</v>
      </c>
      <c r="D25" s="42" t="s">
        <v>146</v>
      </c>
      <c r="E25" s="73"/>
      <c r="F25" s="71"/>
      <c r="G25" s="71"/>
      <c r="H25" s="71">
        <v>127043</v>
      </c>
      <c r="I25" s="73">
        <f t="shared" si="0"/>
        <v>127043</v>
      </c>
      <c r="J25" s="71">
        <v>127043</v>
      </c>
      <c r="K25" s="71"/>
      <c r="L25" s="113"/>
      <c r="M25" s="71"/>
      <c r="N25" s="71"/>
    </row>
    <row r="26" spans="1:14" s="11" customFormat="1" ht="22.5" customHeight="1">
      <c r="A26" s="75" t="s">
        <v>165</v>
      </c>
      <c r="B26" s="75"/>
      <c r="C26" s="50"/>
      <c r="D26" s="69" t="s">
        <v>134</v>
      </c>
      <c r="E26" s="73"/>
      <c r="F26" s="72"/>
      <c r="G26" s="72"/>
      <c r="H26" s="72">
        <f>SUM(H27)</f>
        <v>231295.93</v>
      </c>
      <c r="I26" s="74">
        <f t="shared" si="0"/>
        <v>231295.93</v>
      </c>
      <c r="J26" s="72">
        <f>SUM(J27)</f>
        <v>231295.93</v>
      </c>
      <c r="K26" s="72"/>
      <c r="L26" s="113"/>
      <c r="M26" s="72"/>
      <c r="N26" s="72"/>
    </row>
    <row r="27" spans="1:14" s="11" customFormat="1" ht="22.5" customHeight="1">
      <c r="A27" s="75" t="s">
        <v>165</v>
      </c>
      <c r="B27" s="75" t="s">
        <v>166</v>
      </c>
      <c r="C27" s="50"/>
      <c r="D27" s="69" t="s">
        <v>135</v>
      </c>
      <c r="E27" s="73"/>
      <c r="F27" s="72"/>
      <c r="G27" s="72"/>
      <c r="H27" s="72">
        <f>SUM(H28:H29)</f>
        <v>231295.93</v>
      </c>
      <c r="I27" s="74">
        <f t="shared" si="0"/>
        <v>231295.93</v>
      </c>
      <c r="J27" s="72">
        <f>SUM(J28:J29)</f>
        <v>231295.93</v>
      </c>
      <c r="K27" s="72"/>
      <c r="L27" s="113"/>
      <c r="M27" s="72"/>
      <c r="N27" s="72"/>
    </row>
    <row r="28" spans="1:14" s="11" customFormat="1" ht="22.5" customHeight="1">
      <c r="A28" s="50" t="s">
        <v>159</v>
      </c>
      <c r="B28" s="50" t="s">
        <v>151</v>
      </c>
      <c r="C28" s="50" t="s">
        <v>150</v>
      </c>
      <c r="D28" s="42" t="s">
        <v>147</v>
      </c>
      <c r="E28" s="73"/>
      <c r="F28" s="71"/>
      <c r="G28" s="71"/>
      <c r="H28" s="71">
        <v>168699</v>
      </c>
      <c r="I28" s="73">
        <f t="shared" si="0"/>
        <v>168699</v>
      </c>
      <c r="J28" s="71">
        <v>168699</v>
      </c>
      <c r="K28" s="71"/>
      <c r="L28" s="113"/>
      <c r="M28" s="71"/>
      <c r="N28" s="71"/>
    </row>
    <row r="29" spans="1:14" s="11" customFormat="1" ht="22.5" customHeight="1">
      <c r="A29" s="50" t="s">
        <v>159</v>
      </c>
      <c r="B29" s="50" t="s">
        <v>151</v>
      </c>
      <c r="C29" s="50" t="s">
        <v>156</v>
      </c>
      <c r="D29" s="42" t="s">
        <v>148</v>
      </c>
      <c r="E29" s="73"/>
      <c r="F29" s="71"/>
      <c r="G29" s="71"/>
      <c r="H29" s="71">
        <v>62596.93</v>
      </c>
      <c r="I29" s="73">
        <f t="shared" si="0"/>
        <v>62596.93</v>
      </c>
      <c r="J29" s="71">
        <v>62596.93</v>
      </c>
      <c r="K29" s="71"/>
      <c r="L29" s="113"/>
      <c r="M29" s="71"/>
      <c r="N29" s="71"/>
    </row>
    <row r="30" s="25" customFormat="1" ht="14.25" customHeight="1">
      <c r="L30" s="114"/>
    </row>
    <row r="31" s="25" customFormat="1" ht="14.25" customHeight="1">
      <c r="L31" s="114"/>
    </row>
    <row r="32" ht="14.25" customHeight="1">
      <c r="L32" s="115"/>
    </row>
    <row r="33" ht="14.25" customHeight="1">
      <c r="L33" s="115"/>
    </row>
    <row r="34" ht="14.25" customHeight="1">
      <c r="L34" s="115"/>
    </row>
    <row r="35" ht="14.25" customHeight="1">
      <c r="L35" s="115"/>
    </row>
    <row r="36" ht="14.25" customHeight="1">
      <c r="L36" s="115"/>
    </row>
    <row r="37" ht="14.25" customHeight="1">
      <c r="L37" s="115"/>
    </row>
    <row r="38" ht="14.25" customHeight="1">
      <c r="L38" s="115"/>
    </row>
    <row r="39" ht="14.25" customHeight="1">
      <c r="L39" s="115"/>
    </row>
    <row r="40" ht="14.25" customHeight="1">
      <c r="L40" s="115"/>
    </row>
    <row r="41" ht="14.25" customHeight="1">
      <c r="L41" s="115"/>
    </row>
    <row r="42" ht="14.25" customHeight="1">
      <c r="L42" s="115"/>
    </row>
    <row r="43" ht="14.25" customHeight="1">
      <c r="L43" s="115"/>
    </row>
    <row r="44" ht="14.25" customHeight="1">
      <c r="L44" s="115"/>
    </row>
    <row r="45" ht="14.25" customHeight="1">
      <c r="L45" s="115"/>
    </row>
    <row r="46" ht="14.25" customHeight="1">
      <c r="L46" s="115"/>
    </row>
    <row r="47" ht="14.25" customHeight="1">
      <c r="L47" s="115"/>
    </row>
    <row r="48" ht="14.25" customHeight="1">
      <c r="L48" s="115"/>
    </row>
    <row r="49" ht="14.25" customHeight="1">
      <c r="L49" s="115"/>
    </row>
    <row r="50" ht="14.25" customHeight="1">
      <c r="L50" s="115"/>
    </row>
    <row r="51" ht="14.25" customHeight="1">
      <c r="L51" s="115"/>
    </row>
    <row r="52" ht="14.25" customHeight="1">
      <c r="L52" s="115"/>
    </row>
    <row r="53" ht="14.25" customHeight="1">
      <c r="L53" s="115"/>
    </row>
    <row r="54" ht="14.25" customHeight="1">
      <c r="L54" s="115"/>
    </row>
    <row r="55" ht="14.25" customHeight="1">
      <c r="L55" s="115"/>
    </row>
    <row r="56" ht="14.25" customHeight="1">
      <c r="L56" s="115"/>
    </row>
    <row r="57" ht="14.25" customHeight="1">
      <c r="L57" s="115"/>
    </row>
    <row r="58" ht="14.25" customHeight="1">
      <c r="L58" s="115"/>
    </row>
    <row r="59" ht="14.25" customHeight="1">
      <c r="L59" s="115"/>
    </row>
    <row r="60" ht="14.25" customHeight="1">
      <c r="L60" s="115"/>
    </row>
    <row r="61" ht="14.25" customHeight="1">
      <c r="L61" s="115"/>
    </row>
    <row r="62" ht="14.25" customHeight="1">
      <c r="L62" s="115"/>
    </row>
    <row r="63" ht="14.25" customHeight="1">
      <c r="L63" s="115"/>
    </row>
    <row r="64" ht="14.25" customHeight="1">
      <c r="L64" s="115"/>
    </row>
    <row r="65" ht="14.25" customHeight="1">
      <c r="L65" s="115"/>
    </row>
    <row r="66" ht="14.25" customHeight="1">
      <c r="L66" s="115"/>
    </row>
    <row r="67" ht="14.25" customHeight="1">
      <c r="L67" s="115"/>
    </row>
    <row r="68" ht="14.25" customHeight="1">
      <c r="L68" s="115"/>
    </row>
    <row r="69" ht="14.25" customHeight="1">
      <c r="L69" s="115"/>
    </row>
    <row r="70" ht="14.25" customHeight="1">
      <c r="L70" s="115"/>
    </row>
    <row r="71" ht="14.25" customHeight="1">
      <c r="L71" s="115"/>
    </row>
    <row r="72" ht="14.25" customHeight="1">
      <c r="L72" s="115"/>
    </row>
    <row r="73" ht="14.25" customHeight="1">
      <c r="L73" s="115"/>
    </row>
    <row r="74" ht="14.25" customHeight="1">
      <c r="L74" s="115"/>
    </row>
    <row r="75" ht="14.25" customHeight="1">
      <c r="L75" s="115"/>
    </row>
    <row r="76" ht="14.25" customHeight="1">
      <c r="L76" s="115"/>
    </row>
    <row r="77" ht="14.25" customHeight="1">
      <c r="L77" s="115"/>
    </row>
    <row r="78" ht="14.25" customHeight="1">
      <c r="L78" s="115"/>
    </row>
    <row r="79" ht="14.25" customHeight="1">
      <c r="L79" s="115"/>
    </row>
    <row r="80" ht="14.25" customHeight="1">
      <c r="L80" s="115"/>
    </row>
    <row r="81" ht="14.25" customHeight="1">
      <c r="L81" s="115"/>
    </row>
    <row r="82" ht="14.25" customHeight="1">
      <c r="L82" s="115"/>
    </row>
    <row r="83" ht="14.25" customHeight="1">
      <c r="L83" s="115"/>
    </row>
  </sheetData>
  <sheetProtection/>
  <mergeCells count="14"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 horizontalCentered="1"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95" t="s">
        <v>87</v>
      </c>
      <c r="B1" s="95"/>
      <c r="C1" s="95"/>
      <c r="D1" s="95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5.25" customHeight="1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04" t="s">
        <v>115</v>
      </c>
      <c r="N3" s="104"/>
    </row>
    <row r="4" spans="1:14" ht="18" customHeight="1">
      <c r="A4" s="103" t="s">
        <v>124</v>
      </c>
      <c r="B4" s="103"/>
      <c r="C4" s="103"/>
      <c r="D4" s="103"/>
      <c r="E4" s="103"/>
      <c r="F4" s="51"/>
      <c r="G4" s="51"/>
      <c r="H4" s="51"/>
      <c r="I4" s="51"/>
      <c r="J4" s="51"/>
      <c r="K4" s="51"/>
      <c r="L4" s="51"/>
      <c r="M4" s="55" t="s">
        <v>116</v>
      </c>
      <c r="N4" s="55"/>
    </row>
    <row r="5" spans="1:14" ht="24.75" customHeight="1">
      <c r="A5" s="90" t="s">
        <v>3</v>
      </c>
      <c r="B5" s="90" t="s">
        <v>47</v>
      </c>
      <c r="C5" s="90" t="s">
        <v>47</v>
      </c>
      <c r="D5" s="90" t="s">
        <v>47</v>
      </c>
      <c r="E5" s="90" t="s">
        <v>48</v>
      </c>
      <c r="F5" s="90" t="s">
        <v>47</v>
      </c>
      <c r="G5" s="90" t="s">
        <v>47</v>
      </c>
      <c r="H5" s="39" t="s">
        <v>49</v>
      </c>
      <c r="I5" s="90" t="s">
        <v>50</v>
      </c>
      <c r="J5" s="90" t="s">
        <v>47</v>
      </c>
      <c r="K5" s="90" t="s">
        <v>47</v>
      </c>
      <c r="L5" s="90" t="s">
        <v>51</v>
      </c>
      <c r="M5" s="90" t="s">
        <v>47</v>
      </c>
      <c r="N5" s="90" t="s">
        <v>47</v>
      </c>
    </row>
    <row r="6" spans="1:14" ht="47.25" customHeight="1">
      <c r="A6" s="99" t="s">
        <v>52</v>
      </c>
      <c r="B6" s="100"/>
      <c r="C6" s="101"/>
      <c r="D6" s="52" t="s">
        <v>53</v>
      </c>
      <c r="E6" s="52" t="s">
        <v>54</v>
      </c>
      <c r="F6" s="39" t="s">
        <v>46</v>
      </c>
      <c r="G6" s="39" t="s">
        <v>55</v>
      </c>
      <c r="H6" s="52" t="s">
        <v>54</v>
      </c>
      <c r="I6" s="52" t="s">
        <v>54</v>
      </c>
      <c r="J6" s="39" t="s">
        <v>56</v>
      </c>
      <c r="K6" s="39" t="s">
        <v>57</v>
      </c>
      <c r="L6" s="52" t="s">
        <v>54</v>
      </c>
      <c r="M6" s="39" t="s">
        <v>46</v>
      </c>
      <c r="N6" s="39" t="s">
        <v>55</v>
      </c>
    </row>
    <row r="7" spans="1:14" ht="19.5" customHeight="1">
      <c r="A7" s="90" t="s">
        <v>8</v>
      </c>
      <c r="B7" s="90" t="s">
        <v>9</v>
      </c>
      <c r="C7" s="90" t="s">
        <v>10</v>
      </c>
      <c r="D7" s="39" t="s">
        <v>58</v>
      </c>
      <c r="E7" s="38" t="s">
        <v>59</v>
      </c>
      <c r="F7" s="38" t="s">
        <v>60</v>
      </c>
      <c r="G7" s="38" t="s">
        <v>61</v>
      </c>
      <c r="H7" s="38" t="s">
        <v>62</v>
      </c>
      <c r="I7" s="38" t="s">
        <v>63</v>
      </c>
      <c r="J7" s="38" t="s">
        <v>64</v>
      </c>
      <c r="K7" s="38" t="s">
        <v>65</v>
      </c>
      <c r="L7" s="38" t="s">
        <v>66</v>
      </c>
      <c r="M7" s="38" t="s">
        <v>67</v>
      </c>
      <c r="N7" s="38" t="s">
        <v>68</v>
      </c>
    </row>
    <row r="8" spans="1:14" ht="19.5" customHeight="1">
      <c r="A8" s="90" t="s">
        <v>47</v>
      </c>
      <c r="B8" s="90" t="s">
        <v>47</v>
      </c>
      <c r="C8" s="90" t="s">
        <v>47</v>
      </c>
      <c r="D8" s="39" t="s">
        <v>54</v>
      </c>
      <c r="E8" s="41" t="s">
        <v>47</v>
      </c>
      <c r="F8" s="41" t="s">
        <v>47</v>
      </c>
      <c r="G8" s="41" t="s">
        <v>47</v>
      </c>
      <c r="H8" s="41" t="s">
        <v>47</v>
      </c>
      <c r="I8" s="41" t="s">
        <v>47</v>
      </c>
      <c r="J8" s="41" t="s">
        <v>47</v>
      </c>
      <c r="K8" s="41" t="s">
        <v>47</v>
      </c>
      <c r="L8" s="41" t="s">
        <v>47</v>
      </c>
      <c r="M8" s="41" t="s">
        <v>47</v>
      </c>
      <c r="N8" s="41" t="s">
        <v>47</v>
      </c>
    </row>
    <row r="9" spans="1:14" ht="19.5" customHeight="1">
      <c r="A9" s="86" t="s">
        <v>47</v>
      </c>
      <c r="B9" s="86" t="s">
        <v>47</v>
      </c>
      <c r="C9" s="86" t="s">
        <v>47</v>
      </c>
      <c r="D9" s="42" t="s">
        <v>47</v>
      </c>
      <c r="E9" s="41" t="s">
        <v>47</v>
      </c>
      <c r="F9" s="41" t="s">
        <v>47</v>
      </c>
      <c r="G9" s="41" t="s">
        <v>47</v>
      </c>
      <c r="H9" s="41" t="s">
        <v>47</v>
      </c>
      <c r="I9" s="41" t="s">
        <v>47</v>
      </c>
      <c r="J9" s="41" t="s">
        <v>47</v>
      </c>
      <c r="K9" s="41" t="s">
        <v>47</v>
      </c>
      <c r="L9" s="41" t="s">
        <v>47</v>
      </c>
      <c r="M9" s="41" t="s">
        <v>47</v>
      </c>
      <c r="N9" s="41" t="s">
        <v>47</v>
      </c>
    </row>
    <row r="10" spans="1:14" ht="19.5" customHeight="1">
      <c r="A10" s="86" t="s">
        <v>47</v>
      </c>
      <c r="B10" s="86" t="s">
        <v>47</v>
      </c>
      <c r="C10" s="86" t="s">
        <v>47</v>
      </c>
      <c r="D10" s="42" t="s">
        <v>47</v>
      </c>
      <c r="E10" s="41" t="s">
        <v>47</v>
      </c>
      <c r="F10" s="41" t="s">
        <v>47</v>
      </c>
      <c r="G10" s="41" t="s">
        <v>47</v>
      </c>
      <c r="H10" s="41" t="s">
        <v>47</v>
      </c>
      <c r="I10" s="41" t="s">
        <v>47</v>
      </c>
      <c r="J10" s="41" t="s">
        <v>47</v>
      </c>
      <c r="K10" s="41" t="s">
        <v>47</v>
      </c>
      <c r="L10" s="41" t="s">
        <v>47</v>
      </c>
      <c r="M10" s="41" t="s">
        <v>47</v>
      </c>
      <c r="N10" s="41" t="s">
        <v>47</v>
      </c>
    </row>
    <row r="11" spans="1:14" ht="19.5" customHeight="1">
      <c r="A11" s="86" t="s">
        <v>47</v>
      </c>
      <c r="B11" s="86" t="s">
        <v>47</v>
      </c>
      <c r="C11" s="86" t="s">
        <v>47</v>
      </c>
      <c r="D11" s="42" t="s">
        <v>47</v>
      </c>
      <c r="E11" s="41" t="s">
        <v>47</v>
      </c>
      <c r="F11" s="41" t="s">
        <v>47</v>
      </c>
      <c r="G11" s="41" t="s">
        <v>47</v>
      </c>
      <c r="H11" s="41" t="s">
        <v>47</v>
      </c>
      <c r="I11" s="41" t="s">
        <v>47</v>
      </c>
      <c r="J11" s="41" t="s">
        <v>47</v>
      </c>
      <c r="K11" s="41" t="s">
        <v>47</v>
      </c>
      <c r="L11" s="41" t="s">
        <v>47</v>
      </c>
      <c r="M11" s="41" t="s">
        <v>47</v>
      </c>
      <c r="N11" s="41" t="s">
        <v>47</v>
      </c>
    </row>
    <row r="12" spans="1:14" ht="19.5" customHeight="1">
      <c r="A12" s="86" t="s">
        <v>47</v>
      </c>
      <c r="B12" s="86" t="s">
        <v>47</v>
      </c>
      <c r="C12" s="86" t="s">
        <v>47</v>
      </c>
      <c r="D12" s="42" t="s">
        <v>47</v>
      </c>
      <c r="E12" s="41" t="s">
        <v>47</v>
      </c>
      <c r="F12" s="41" t="s">
        <v>47</v>
      </c>
      <c r="G12" s="41" t="s">
        <v>47</v>
      </c>
      <c r="H12" s="41" t="s">
        <v>47</v>
      </c>
      <c r="I12" s="41" t="s">
        <v>47</v>
      </c>
      <c r="J12" s="41" t="s">
        <v>47</v>
      </c>
      <c r="K12" s="41" t="s">
        <v>47</v>
      </c>
      <c r="L12" s="41" t="s">
        <v>47</v>
      </c>
      <c r="M12" s="41" t="s">
        <v>47</v>
      </c>
      <c r="N12" s="41" t="s">
        <v>47</v>
      </c>
    </row>
    <row r="13" spans="1:14" ht="19.5" customHeight="1">
      <c r="A13" s="86" t="s">
        <v>47</v>
      </c>
      <c r="B13" s="86" t="s">
        <v>47</v>
      </c>
      <c r="C13" s="86" t="s">
        <v>47</v>
      </c>
      <c r="D13" s="42" t="s">
        <v>47</v>
      </c>
      <c r="E13" s="41" t="s">
        <v>47</v>
      </c>
      <c r="F13" s="41" t="s">
        <v>47</v>
      </c>
      <c r="G13" s="41" t="s">
        <v>47</v>
      </c>
      <c r="H13" s="41" t="s">
        <v>47</v>
      </c>
      <c r="I13" s="41" t="s">
        <v>47</v>
      </c>
      <c r="J13" s="41" t="s">
        <v>47</v>
      </c>
      <c r="K13" s="41" t="s">
        <v>47</v>
      </c>
      <c r="L13" s="41" t="s">
        <v>47</v>
      </c>
      <c r="M13" s="41" t="s">
        <v>47</v>
      </c>
      <c r="N13" s="41" t="s">
        <v>47</v>
      </c>
    </row>
    <row r="14" spans="1:14" ht="19.5" customHeight="1">
      <c r="A14" s="102" t="s">
        <v>47</v>
      </c>
      <c r="B14" s="102" t="s">
        <v>47</v>
      </c>
      <c r="C14" s="102" t="s">
        <v>47</v>
      </c>
      <c r="D14" s="53" t="s">
        <v>47</v>
      </c>
      <c r="E14" s="54" t="s">
        <v>47</v>
      </c>
      <c r="F14" s="54" t="s">
        <v>47</v>
      </c>
      <c r="G14" s="54" t="s">
        <v>47</v>
      </c>
      <c r="H14" s="54" t="s">
        <v>47</v>
      </c>
      <c r="I14" s="54" t="s">
        <v>47</v>
      </c>
      <c r="J14" s="54" t="s">
        <v>47</v>
      </c>
      <c r="K14" s="54" t="s">
        <v>47</v>
      </c>
      <c r="L14" s="54" t="s">
        <v>47</v>
      </c>
      <c r="M14" s="54" t="s">
        <v>47</v>
      </c>
      <c r="N14" s="54" t="s">
        <v>47</v>
      </c>
    </row>
  </sheetData>
  <sheetProtection/>
  <mergeCells count="19">
    <mergeCell ref="A1:D1"/>
    <mergeCell ref="A11:C11"/>
    <mergeCell ref="A12:C12"/>
    <mergeCell ref="A2:N2"/>
    <mergeCell ref="A5:D5"/>
    <mergeCell ref="E5:G5"/>
    <mergeCell ref="I5:K5"/>
    <mergeCell ref="L5:N5"/>
    <mergeCell ref="M3:N3"/>
    <mergeCell ref="M4:N4"/>
    <mergeCell ref="A6:C6"/>
    <mergeCell ref="A13:C13"/>
    <mergeCell ref="A14:C14"/>
    <mergeCell ref="A7:A8"/>
    <mergeCell ref="B7:B8"/>
    <mergeCell ref="C7:C8"/>
    <mergeCell ref="A9:C9"/>
    <mergeCell ref="A10:C10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9" sqref="H19"/>
    </sheetView>
  </sheetViews>
  <sheetFormatPr defaultColWidth="9.00390625" defaultRowHeight="14.25" customHeight="1"/>
  <cols>
    <col min="1" max="3" width="3.625" style="12" customWidth="1"/>
    <col min="4" max="4" width="24.25390625" style="12" customWidth="1"/>
    <col min="5" max="7" width="15.875" style="12" customWidth="1"/>
    <col min="8" max="9" width="13.625" style="12" customWidth="1"/>
    <col min="10" max="10" width="15.875" style="12" customWidth="1"/>
    <col min="11" max="16384" width="9.00390625" style="12" customWidth="1"/>
  </cols>
  <sheetData>
    <row r="1" spans="1:10" ht="26.25" customHeight="1">
      <c r="A1" s="105" t="s">
        <v>117</v>
      </c>
      <c r="B1" s="105"/>
      <c r="C1" s="105"/>
      <c r="D1" s="105"/>
      <c r="E1" s="28"/>
      <c r="F1" s="28"/>
      <c r="G1" s="28"/>
      <c r="H1" s="28"/>
      <c r="I1" s="28"/>
      <c r="J1" s="28"/>
    </row>
    <row r="2" spans="1:10" ht="39.75" customHeight="1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5" customFormat="1" ht="22.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90</v>
      </c>
    </row>
    <row r="4" spans="1:10" s="15" customFormat="1" ht="22.5" customHeight="1">
      <c r="A4" s="107" t="s">
        <v>119</v>
      </c>
      <c r="B4" s="107"/>
      <c r="C4" s="107"/>
      <c r="D4" s="107"/>
      <c r="E4" s="107"/>
      <c r="F4" s="31"/>
      <c r="G4" s="33"/>
      <c r="H4" s="31"/>
      <c r="I4" s="31"/>
      <c r="J4" s="32" t="s">
        <v>91</v>
      </c>
    </row>
    <row r="5" spans="1:10" s="16" customFormat="1" ht="37.5" customHeight="1">
      <c r="A5" s="98" t="s">
        <v>92</v>
      </c>
      <c r="B5" s="98"/>
      <c r="C5" s="98"/>
      <c r="D5" s="98"/>
      <c r="E5" s="34" t="s">
        <v>93</v>
      </c>
      <c r="F5" s="34" t="s">
        <v>94</v>
      </c>
      <c r="G5" s="98" t="s">
        <v>95</v>
      </c>
      <c r="H5" s="98"/>
      <c r="I5" s="98"/>
      <c r="J5" s="34" t="s">
        <v>96</v>
      </c>
    </row>
    <row r="6" spans="1:10" s="17" customFormat="1" ht="36" customHeight="1">
      <c r="A6" s="98" t="s">
        <v>97</v>
      </c>
      <c r="B6" s="98"/>
      <c r="C6" s="98"/>
      <c r="D6" s="35" t="s">
        <v>98</v>
      </c>
      <c r="E6" s="36" t="s">
        <v>99</v>
      </c>
      <c r="F6" s="36" t="s">
        <v>100</v>
      </c>
      <c r="G6" s="36" t="s">
        <v>99</v>
      </c>
      <c r="H6" s="34" t="s">
        <v>101</v>
      </c>
      <c r="I6" s="34" t="s">
        <v>102</v>
      </c>
      <c r="J6" s="36" t="s">
        <v>100</v>
      </c>
    </row>
    <row r="7" spans="1:10" s="17" customFormat="1" ht="22.5" customHeight="1">
      <c r="A7" s="98" t="s">
        <v>8</v>
      </c>
      <c r="B7" s="98" t="s">
        <v>9</v>
      </c>
      <c r="C7" s="98" t="s">
        <v>10</v>
      </c>
      <c r="D7" s="34" t="s">
        <v>103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</row>
    <row r="8" spans="1:10" s="17" customFormat="1" ht="22.5" customHeight="1">
      <c r="A8" s="98"/>
      <c r="B8" s="98"/>
      <c r="C8" s="98"/>
      <c r="D8" s="34" t="s">
        <v>99</v>
      </c>
      <c r="E8" s="77">
        <f>SUM(F8+G8+J8)</f>
        <v>369625.07999999996</v>
      </c>
      <c r="F8" s="77"/>
      <c r="G8" s="77">
        <f>SUM(H8:I8)</f>
        <v>166556.47999999998</v>
      </c>
      <c r="H8" s="77"/>
      <c r="I8" s="77">
        <f>SUM(I9)</f>
        <v>166556.47999999998</v>
      </c>
      <c r="J8" s="77">
        <f>SUM(J9)</f>
        <v>203068.6</v>
      </c>
    </row>
    <row r="9" spans="1:10" s="76" customFormat="1" ht="22.5" customHeight="1">
      <c r="A9" s="75">
        <v>201</v>
      </c>
      <c r="B9" s="75"/>
      <c r="C9" s="75"/>
      <c r="D9" s="69" t="s">
        <v>127</v>
      </c>
      <c r="E9" s="78">
        <f aca="true" t="shared" si="0" ref="E9:E15">SUM(F9+G9+J9)</f>
        <v>369625.07999999996</v>
      </c>
      <c r="F9" s="78"/>
      <c r="G9" s="78">
        <f aca="true" t="shared" si="1" ref="G9:G15">SUM(H9:I9)</f>
        <v>166556.47999999998</v>
      </c>
      <c r="H9" s="78"/>
      <c r="I9" s="78">
        <f>SUM(I10)</f>
        <v>166556.47999999998</v>
      </c>
      <c r="J9" s="78">
        <f>SUM(J10)</f>
        <v>203068.6</v>
      </c>
    </row>
    <row r="10" spans="1:10" s="76" customFormat="1" ht="22.5" customHeight="1">
      <c r="A10" s="75">
        <v>201</v>
      </c>
      <c r="B10" s="75" t="s">
        <v>160</v>
      </c>
      <c r="C10" s="75"/>
      <c r="D10" s="69" t="s">
        <v>128</v>
      </c>
      <c r="E10" s="78">
        <f t="shared" si="0"/>
        <v>369625.07999999996</v>
      </c>
      <c r="F10" s="78"/>
      <c r="G10" s="78">
        <f t="shared" si="1"/>
        <v>166556.47999999998</v>
      </c>
      <c r="H10" s="78"/>
      <c r="I10" s="78">
        <f>SUM(I11:I15)</f>
        <v>166556.47999999998</v>
      </c>
      <c r="J10" s="78">
        <f>SUM(J11:J15)</f>
        <v>203068.6</v>
      </c>
    </row>
    <row r="11" spans="1:10" ht="22.5" customHeight="1">
      <c r="A11" s="50">
        <v>201</v>
      </c>
      <c r="B11" s="50" t="s">
        <v>150</v>
      </c>
      <c r="C11" s="50" t="s">
        <v>160</v>
      </c>
      <c r="D11" s="42" t="s">
        <v>136</v>
      </c>
      <c r="E11" s="77">
        <f t="shared" si="0"/>
        <v>88969.48</v>
      </c>
      <c r="F11" s="77"/>
      <c r="G11" s="77">
        <f t="shared" si="1"/>
        <v>86211.48</v>
      </c>
      <c r="H11" s="77"/>
      <c r="I11" s="77">
        <v>86211.48</v>
      </c>
      <c r="J11" s="77">
        <v>2758</v>
      </c>
    </row>
    <row r="12" spans="1:10" ht="22.5" customHeight="1">
      <c r="A12" s="50" t="s">
        <v>149</v>
      </c>
      <c r="B12" s="50" t="s">
        <v>150</v>
      </c>
      <c r="C12" s="50" t="s">
        <v>151</v>
      </c>
      <c r="D12" s="42" t="s">
        <v>137</v>
      </c>
      <c r="E12" s="77">
        <f t="shared" si="0"/>
        <v>67821</v>
      </c>
      <c r="F12" s="77"/>
      <c r="G12" s="77">
        <f t="shared" si="1"/>
        <v>23815</v>
      </c>
      <c r="H12" s="77"/>
      <c r="I12" s="77">
        <v>23815</v>
      </c>
      <c r="J12" s="77">
        <v>44006</v>
      </c>
    </row>
    <row r="13" spans="1:10" ht="22.5" customHeight="1">
      <c r="A13" s="50" t="s">
        <v>149</v>
      </c>
      <c r="B13" s="50" t="s">
        <v>167</v>
      </c>
      <c r="C13" s="50" t="s">
        <v>152</v>
      </c>
      <c r="D13" s="42" t="s">
        <v>138</v>
      </c>
      <c r="E13" s="77">
        <f t="shared" si="0"/>
        <v>4566</v>
      </c>
      <c r="F13" s="77"/>
      <c r="G13" s="77"/>
      <c r="H13" s="77"/>
      <c r="I13" s="77"/>
      <c r="J13" s="77">
        <v>4566</v>
      </c>
    </row>
    <row r="14" spans="1:10" ht="22.5" customHeight="1">
      <c r="A14" s="50" t="s">
        <v>149</v>
      </c>
      <c r="B14" s="50" t="s">
        <v>150</v>
      </c>
      <c r="C14" s="50" t="s">
        <v>168</v>
      </c>
      <c r="D14" s="42" t="s">
        <v>140</v>
      </c>
      <c r="E14" s="77">
        <f t="shared" si="0"/>
        <v>182418.6</v>
      </c>
      <c r="F14" s="77"/>
      <c r="G14" s="77">
        <f t="shared" si="1"/>
        <v>30680</v>
      </c>
      <c r="H14" s="77"/>
      <c r="I14" s="77">
        <v>30680</v>
      </c>
      <c r="J14" s="77">
        <v>151738.6</v>
      </c>
    </row>
    <row r="15" spans="1:10" ht="22.5" customHeight="1">
      <c r="A15" s="50" t="s">
        <v>169</v>
      </c>
      <c r="B15" s="50" t="s">
        <v>150</v>
      </c>
      <c r="C15" s="50" t="s">
        <v>154</v>
      </c>
      <c r="D15" s="42" t="s">
        <v>141</v>
      </c>
      <c r="E15" s="77">
        <f t="shared" si="0"/>
        <v>25850</v>
      </c>
      <c r="F15" s="77"/>
      <c r="G15" s="77">
        <f t="shared" si="1"/>
        <v>25850</v>
      </c>
      <c r="H15" s="77"/>
      <c r="I15" s="77">
        <v>25850</v>
      </c>
      <c r="J15" s="77"/>
    </row>
    <row r="16" ht="17.25" customHeight="1"/>
  </sheetData>
  <sheetProtection/>
  <mergeCells count="9"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 horizontalCentered="1"/>
  <pageMargins left="0.7480314960629921" right="0.3937007874015748" top="0.984251968503937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2015-09-17T07:12:37Z</cp:lastPrinted>
  <dcterms:created xsi:type="dcterms:W3CDTF">2006-02-13T05:15:25Z</dcterms:created>
  <dcterms:modified xsi:type="dcterms:W3CDTF">2015-09-17T07:38:24Z</dcterms:modified>
  <cp:category/>
  <cp:version/>
  <cp:contentType/>
  <cp:contentStatus/>
</cp:coreProperties>
</file>