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tabRatio="698"/>
  </bookViews>
  <sheets>
    <sheet name="指标体系及评分表" sheetId="4" r:id="rId1"/>
    <sheet name="一级指标表" sheetId="5" r:id="rId2"/>
  </sheets>
  <definedNames>
    <definedName name="_xlnm._FilterDatabase" localSheetId="0" hidden="1">指标体系及评分表!$A$3:$I$49</definedName>
    <definedName name="_xlnm.Print_Area" localSheetId="0">指标体系及评分表!$A$1:$I$49</definedName>
    <definedName name="_xlnm.Print_Titles" localSheetId="0">指标体系及评分表!$1:$3</definedName>
  </definedNames>
  <calcPr calcId="144525"/>
</workbook>
</file>

<file path=xl/sharedStrings.xml><?xml version="1.0" encoding="utf-8"?>
<sst xmlns="http://schemas.openxmlformats.org/spreadsheetml/2006/main" count="189" uniqueCount="176">
  <si>
    <t>勐海县卫生健康局2019年艾滋病防治项目资金支出绩效评价指标及评分表</t>
  </si>
  <si>
    <t>评价结果=81.69分</t>
  </si>
  <si>
    <t>评价等级：优（）、良（√）、中（）、差（）</t>
  </si>
  <si>
    <t>一级指标</t>
  </si>
  <si>
    <t>二级指标</t>
  </si>
  <si>
    <t>三级指标</t>
  </si>
  <si>
    <t>四级指标</t>
  </si>
  <si>
    <t>指标解释</t>
  </si>
  <si>
    <t>评分标准</t>
  </si>
  <si>
    <t>分值</t>
  </si>
  <si>
    <t>评价得分</t>
  </si>
  <si>
    <t>备注</t>
  </si>
  <si>
    <t>1.投入情况（17分）</t>
  </si>
  <si>
    <t>1.1项目立项（13分）</t>
  </si>
  <si>
    <t>1.1.1项目立项规范性（2分）</t>
  </si>
  <si>
    <t>1.1.1.1项目实施办法及管理制度的制定情况（2分）</t>
  </si>
  <si>
    <t>是否根据国家相关方针政策、发展规划和党委政府决策及相关政策文件制定了艾滋病防治项目实施办法及相关管理制度。</t>
  </si>
  <si>
    <t>项目立项依据充分、合理2分，立项依据不充分1分，无立项资料0分。</t>
  </si>
  <si>
    <t>1.1.2绩效目标合理性（5分）</t>
  </si>
  <si>
    <t>1.1.2.1绩效目标设立（2分）</t>
  </si>
  <si>
    <t xml:space="preserve"> 是否设定项目绩效目标</t>
  </si>
  <si>
    <t>设定绩效目标得2分，绩效目标不清晰1分，未设定绩效目标0分。</t>
  </si>
  <si>
    <t>1.1.2.2绩效目标合规性（2分）</t>
  </si>
  <si>
    <t>项目所设定的绩效目标是否依据充分，是否符合客观实际，用以反映和考核项目绩效目标与项目实施情况相符。</t>
  </si>
  <si>
    <t>是否符合国家相关法律法规、党委政府决策，符合政策1分，不符合政策0分；项目是否为促进事业发展所必需，若是1分，不是0分。</t>
  </si>
  <si>
    <t>1.1.2.3绩效目标合理性（1分）</t>
  </si>
  <si>
    <t>项目预期产出效益和效果是否有明确的数据来源依据，若有1分，若无0分。</t>
  </si>
  <si>
    <t>1.1.3绩效指标明确性（6分）</t>
  </si>
  <si>
    <t>1.1.3.1绩效指标细化情况（2分）</t>
  </si>
  <si>
    <t>绩效指标是否清晰、细化、量化、可衡量，用以反映和考核项目绩效目标的明细化及量化情况。</t>
  </si>
  <si>
    <t>项目绩效指标细化2分，细化程度一般1分，未细化0分。</t>
  </si>
  <si>
    <t>1.1.3.2绩效指标量化情况（2分）</t>
  </si>
  <si>
    <t>项目绩效指标量化2分，量化程度一般1分，未量化0分。</t>
  </si>
  <si>
    <t>1.1.3.3绩效指标与预算、计划数的匹配性（2分）</t>
  </si>
  <si>
    <t>绩效指标与项目预算确定的投资额或资金量是否匹配；与项目年度任务数或计划数相匹配，用以反映和考核项目绩效指标和绩效目标的对应情况。</t>
  </si>
  <si>
    <t>总分2分，绩效指标与预算投资额匹配性较高1分，匹配性一般0.5份，匹配性较低0分；绩效指标与任务数匹配性较高1分，匹配性一般0.5分；匹配性低0分。</t>
  </si>
  <si>
    <t>1.2资金落实率（4分）</t>
  </si>
  <si>
    <t>1.2.1资金到位率（2分）</t>
  </si>
  <si>
    <t>1.2.1.1资金到位率=实际到位资金/财政实际下达资金数*100%（2分）</t>
  </si>
  <si>
    <t>县级资金是否及时、足额、准确到位，用以反映和考核资金落实情况对项目实施的总体保障程度。</t>
  </si>
  <si>
    <t>得分=资金到位率*总分值（总分值为2分）</t>
  </si>
  <si>
    <t>1.2.2资金到位及时率（2分）</t>
  </si>
  <si>
    <t>1.2.2.1资金到位及时率=资金及时到位资金/资金应到位资金*100%（2分）</t>
  </si>
  <si>
    <t>及时到位资金与应到位资金的比率，用以反映和考核项目资金落实的及时性程度。及时到位资金：截止规定时点实际落实到具体项目的资金。应到位资金：按照合同或项目进度要求截止规定时点应落实到具体项目的资金。</t>
  </si>
  <si>
    <t>实际得分=本项资金实际到位率*总分值（总分值为2分）</t>
  </si>
  <si>
    <t>2.过程情况（35分）</t>
  </si>
  <si>
    <t>2.1业务管理（15分）</t>
  </si>
  <si>
    <t>2.1.1制度执行有效性（9分）</t>
  </si>
  <si>
    <t>2.1.1.1制度建立情况（2分）</t>
  </si>
  <si>
    <t>勐海县卫生健康局、勐海县疾病预防控制中心、中国共产主义青年团勐海县委员会、勐海困境妇女儿童帮扶救助会是否制定有关艾滋病防治等管理制度。</t>
  </si>
  <si>
    <t>已建立相关管理制度2分，参与单位未建立相关管理制度各扣1分，未建立相关管理制度0分。</t>
  </si>
  <si>
    <t>2.1.1.2是否对艾滋病防治宣传事项真实性进行核查（2分）</t>
  </si>
  <si>
    <t>是否通过入村调查、走访邻里等方式，对艾滋病防治宣传情况进行调查，核实。</t>
  </si>
  <si>
    <t>得分=入村调查率*总分值（总分值2分）</t>
  </si>
  <si>
    <t>2.1.1.3艾滋病防治的宣传（3分）</t>
  </si>
  <si>
    <t>各单位是否充分利用电视、广播等媒体、免费宣传材料宣传、参加宣传培训等方式进行艾滋病防治的宣传。</t>
  </si>
  <si>
    <t>每利用一种宣传方式得1分，最高得分3分。</t>
  </si>
  <si>
    <t>2.1.1.4是否建立专职管理制度（2分）</t>
  </si>
  <si>
    <t>是否设有专门负责艾滋病防治的部门。</t>
  </si>
  <si>
    <t>设有专门负责艾滋病防治的部门2分；未设有专门负责艾滋病防治的部门0分。</t>
  </si>
  <si>
    <t>2.1.2项目质量可控性（2分）</t>
  </si>
  <si>
    <t>2.1.2.1组织机构保障性（2分）</t>
  </si>
  <si>
    <t>项目实施单位为达到项目质量要求而采取了必需的措施，用以反映和考核项目实施单位对项目质量的控制情况。</t>
  </si>
  <si>
    <t>已设立或明确项目管理的责任部门或人员2分；未明确但有相应人员进行项目管理1分；管理很随意，比较分散，没有固定牵头人0分。</t>
  </si>
  <si>
    <t>2.1.3档案管理规范性（4分）</t>
  </si>
  <si>
    <t>2.1.3.1是否指定专人负责项目档案专门管理（2分）</t>
  </si>
  <si>
    <t>项目实施单位档案管理是否规范完整,用以反映和考核项目实施单位对项目档案管理的控制情况。</t>
  </si>
  <si>
    <t>指定专人负责项目档案管理2分，未指定0分。</t>
  </si>
  <si>
    <t>2.1.3.2项目档案资料是否完整、齐全、规范（2分）</t>
  </si>
  <si>
    <t>项目档案资料完整、齐全、规范2分；有项目档案，未归集保存，可提供1分；部分资料缺失，得1分；未归集管理，提供不及时，0.5分；无法提供0分。</t>
  </si>
  <si>
    <t>2.2财务管理（18分）</t>
  </si>
  <si>
    <t>2.2.1管理制度健全性（2分）</t>
  </si>
  <si>
    <t>2.2.1.1财务管理制度健全性（2分）</t>
  </si>
  <si>
    <t>项目实施单位的财务管理制度是否全面、完整、合理，是否符合相关会计制度的规定，用以反映和考核财务管理制度对资金规范、安全运行的保障情况及合规情况。</t>
  </si>
  <si>
    <t>财务管理制度办法建立健全2分；已建立财务管理制度，但内容粗略1分；未制定制度0分。</t>
  </si>
  <si>
    <t>2.2.2资金使用合规性（6分）</t>
  </si>
  <si>
    <t>2.2.2.1资金使用程序规范性（2分）</t>
  </si>
  <si>
    <t>资金的拨付是否有完整的审批程序和手续，委托单位的遴选程序是否符合相关法律法规要求，用以反映和考核项目资金使用程序履行情况。</t>
  </si>
  <si>
    <t>资金拨付有完整的审批手续2分；有审批手续，但执行不到位1分；无审批手续，直接拨付0分。</t>
  </si>
  <si>
    <t>2.2.2.2资金使用合理性（2分）</t>
  </si>
  <si>
    <t>项目资金使用是否符合项目预算批复或合同规定的用途，用以反映和考核项目资金使用的合理性。</t>
  </si>
  <si>
    <t>按照预算批复或合同规定用途使用资金2分，反之0分。</t>
  </si>
  <si>
    <t>2.2.2.3资金使用合法合规性（2分）</t>
  </si>
  <si>
    <t>项目资金使用是否存在截留、挤占、挪用、虚列支出等情况，用以反映和考核项目资金使用的合法合规情况。</t>
  </si>
  <si>
    <t>存在截留、挤占、挪用、虚列支付情况得0分。</t>
  </si>
  <si>
    <t>2.2.3会计核算规范性（4分）</t>
  </si>
  <si>
    <t>2.2.3.1是否符合国家财经法规和财务管理制度以及内部会计控制规范、相关会计准则的规定。（4分）</t>
  </si>
  <si>
    <t>项目实施单位的项目资金会计核算是否符合《会计法》和相关会计准则、会计制度，用以反映和考核项目资金会计核算的规范情况。</t>
  </si>
  <si>
    <t>会计核算规范分；参与单位出现会计核算错误各扣1分；参与单位会计核算不符合制度要求0分。</t>
  </si>
  <si>
    <t>2.2.4财务监控有效性（2分）</t>
  </si>
  <si>
    <t>2.2.4.1是否建立财务监控机制（2分）</t>
  </si>
  <si>
    <t>项目实施单位是否为保障资金的安全、规范运行而建立了岗位责任制、内部监督办法等机制。</t>
  </si>
  <si>
    <t xml:space="preserve">建立了完整的财务监控机制2分；已建立部分财务监控机制1分；未建立财务监控机制0分。 </t>
  </si>
  <si>
    <t>2.2.4.2财务监控有效性（2分）</t>
  </si>
  <si>
    <t>是否采用了必要的监控措施，如不相容岗位相互分离、内部授权审批控制、预算控制、会计控制、单据控制、信息内部公开等，是否做到会计核算规范、信息真实。用以反映和考核项目实施单位对资金运行的控制情况。</t>
  </si>
  <si>
    <t xml:space="preserve">财务监控措施比较严谨并执行到位2分；财务监控措施一般严谨1分；财务监控措施严谨性较差0分。
</t>
  </si>
  <si>
    <t>2.3绩效管理（4分）</t>
  </si>
  <si>
    <t>2.3.1绩效运行跟踪监控制度的建立和执行（2分）</t>
  </si>
  <si>
    <t>2.3.1.1是否建立绩效运行跟踪监控制度（2分）</t>
  </si>
  <si>
    <t>项目实施单位是否根据相关文件规定建立跟踪监控制度和执行监控制度。</t>
  </si>
  <si>
    <t xml:space="preserve">建立跟踪监控制度并按制度执行2分；建立跟踪监控制度但未按制度执行1分；未建立跟踪监控制度也未按制度执行0分。 </t>
  </si>
  <si>
    <t>2.3.2绩效自评报告的撰写（2分）</t>
  </si>
  <si>
    <t>2.3.2.1撰写自评报告（2分）</t>
  </si>
  <si>
    <t>项目实施单位是否根据相关文件撰写自评报告，报告内容是否完整、真实。</t>
  </si>
  <si>
    <t>撰写自评报告，报告内容完整、真实2分；撰写自评报告，报告内容不完整，但真实1分；撰写自评报告，报告内容不完整，也不真实0.5分；未撰写自评报告0分。</t>
  </si>
  <si>
    <t>3.产出情况（32分）</t>
  </si>
  <si>
    <t>3.1项目产出（32分）</t>
  </si>
  <si>
    <t>3.1.1资金使用率（4分）</t>
  </si>
  <si>
    <t>3.1.1.1资金使用率（4分）</t>
  </si>
  <si>
    <t>艾滋病防治项目实际到位资金的使用数与实际到位资金数的比率，用以反映和考核艾滋病防治项目资金的实际使用或支出完成情况。资金使用率=（实际到位资金的使用数/实际到位资金数）*100%</t>
  </si>
  <si>
    <t>得分=资金使用率*总分值（总分值为4分）</t>
  </si>
  <si>
    <t>3.1.2实际完成率（28分）</t>
  </si>
  <si>
    <t>3.1.2.1扶持社会组织的完成率（2分）</t>
  </si>
  <si>
    <t>扶持一个社会组织参与当地边民的艾滋病防治宣传工作，借助青年人群影响力，针对当地村寨校内外青年人群、妇女人群、跨国婚姻人群，老年人群开展具有特色的宣传。</t>
  </si>
  <si>
    <t>得分=实际完成率*总分值（总分值为2分）。</t>
  </si>
  <si>
    <t>3.1.2.2对性工作从业人员开展有针对性的宣传和行为干预，开展互助活动完成率（2分）</t>
  </si>
  <si>
    <t>对我县性工作从业人员开展有针对性的宣传和行为干预，开展互助活动。</t>
  </si>
  <si>
    <t>3.1.2.3对男男同性性行为人群开展有针对性的宣传和行为干预，开展互助活动完成率（2分）</t>
  </si>
  <si>
    <t>对我县男男同性性行为人群开展有针对性的宣传和行为干预，开展互助活动，在该人群中发展同伴骨干。</t>
  </si>
  <si>
    <t>3.1.2.4宣传教育骨干培训完成率。（2分）</t>
  </si>
  <si>
    <t>覆盖勐海县辖区的勐海县小学及以上学校66所，开展艾滋病防治项目工作，举办66个学校防艾专干教师培训班。</t>
  </si>
  <si>
    <t>得分=宣传教育骨干培训完成率*总分值（总分值为4分）</t>
  </si>
  <si>
    <t>3.1.2.5暗娼、男性同性性行为检测比例完成率（2分）</t>
  </si>
  <si>
    <t>对我县暗娼、男性同性性行为检测比例达到20%以上</t>
  </si>
  <si>
    <t>得分=实际完成率*总分值（总分值为2分）</t>
  </si>
  <si>
    <t>3.1.2.6村级集体宣传和入户宣传，开展禁毒、艾滋病、性病、丙肝、防治知识完成率（2分）</t>
  </si>
  <si>
    <t>对我县村级集体宣传和入户宣传，开展禁毒、艾滋病、性病、丙肝、防治知识达到10000人次。</t>
  </si>
  <si>
    <t>3.1.2.7动员乡镇、村委妇女干部参与防艾工作，培养一批巾帼妇女宣传志愿者完成率（2）</t>
  </si>
  <si>
    <t>对我县动员乡镇、村委妇女干部参与防艾工作，培养一批巾帼妇女宣传志愿者达14人</t>
  </si>
  <si>
    <t>3.1.2.8开展5次技能提升培训，提高社会工作者综合能力完成率（2分）</t>
  </si>
  <si>
    <t xml:space="preserve">是否开展5次技能提升培训，提高社会工作者综合能力  </t>
  </si>
  <si>
    <t>3.1.2.9开展禁毒、艾滋病、性病、丙肝、防治知识减少疾病传播和蔓延宣传干预覆盖完成率（2分）</t>
  </si>
  <si>
    <t>是否开展禁毒、艾滋病、性病、丙肝、防治知识减少疾病传播和蔓延宣传干预覆盖达到2000人次</t>
  </si>
  <si>
    <t>3.1.2.10开展艾滋病筛查完成率（2分）</t>
  </si>
  <si>
    <t>是否开展艾滋病筛查活动达500人次</t>
  </si>
  <si>
    <t>3.1.2.11开展项目启动会（含培训）完成率（2分）</t>
  </si>
  <si>
    <t>是否开展项目启动会（含培训）1次</t>
  </si>
  <si>
    <t>3.1.2.12开展项目总结会完成率（2分）</t>
  </si>
  <si>
    <t>是否开展项目总结会1次</t>
  </si>
  <si>
    <t>3.1.2.13开展县级督导完成率（2分）</t>
  </si>
  <si>
    <t>是否开展县级督导达5次</t>
  </si>
  <si>
    <t>3.1.2.14开展宣传教育和高危人群干预完成率（2分)</t>
  </si>
  <si>
    <t>是否在2019年2至11月开展宣传教育和高危人群干预活动</t>
  </si>
  <si>
    <t>4.效果情况（12分）</t>
  </si>
  <si>
    <t>4.1项目效益（12分）</t>
  </si>
  <si>
    <t>4.1.1社会效益（4分）</t>
  </si>
  <si>
    <t>4.1.1.1艾滋病防治知识知晓率=知晓艾滋病防治知识的数量/调查样本数量*100%（4分）</t>
  </si>
  <si>
    <t>采取问卷调查的方式，调查社会公众对艾滋病防治知识的了解程度。</t>
  </si>
  <si>
    <t>得分=综合知晓率*总分值（总分值4分）。</t>
  </si>
  <si>
    <t>4.1.2可持续影响（3分）</t>
  </si>
  <si>
    <t>4.1.2.1可持续影响（3分）</t>
  </si>
  <si>
    <t>项目后续运行及成效发挥的可持续性影响情况。</t>
  </si>
  <si>
    <t>根据绩效指标和项目调查情况酌情打分。</t>
  </si>
  <si>
    <t>4.1.3社会和公众服务对象满意度（5分）</t>
  </si>
  <si>
    <t>4.1.3.1对象满意度=满意数量/调查样本数量*100%（5分）</t>
  </si>
  <si>
    <t>通过调查问卷核查相关人员了解项目实施的满意度情况。</t>
  </si>
  <si>
    <t>得分=综合满意度*总分值（总分值5分）</t>
  </si>
  <si>
    <t>5.资料提供情况（4分）</t>
  </si>
  <si>
    <t>5.1项目资料提供情况（4分）</t>
  </si>
  <si>
    <t>5.1.1项目资料提供及时性（2分）</t>
  </si>
  <si>
    <t>5.1.1.1单位是否按照审计组要求时间提供资料（2分）</t>
  </si>
  <si>
    <t>是否根据审计组要求时间按时提供相关资料。</t>
  </si>
  <si>
    <t>总分2分，按时提供2分，单位逾期3天以内提供资料1分，否则不得分。</t>
  </si>
  <si>
    <t>5.1.2项目资料提供完整性（2分）</t>
  </si>
  <si>
    <t>5.1.2.1单位是否按照审计组要求提供资料（2分）</t>
  </si>
  <si>
    <t>是否根据审计组要求提供相关资料。</t>
  </si>
  <si>
    <t>总分2分，资料按审计组要求提供2分，资料已提供但不完整1分，资料未提供0分。</t>
  </si>
  <si>
    <t>总分</t>
  </si>
  <si>
    <t>指标分值</t>
  </si>
  <si>
    <t>得分率</t>
  </si>
  <si>
    <t>投入</t>
  </si>
  <si>
    <t>过程</t>
  </si>
  <si>
    <t>产出</t>
  </si>
  <si>
    <t>效果</t>
  </si>
  <si>
    <t>资料提供</t>
  </si>
  <si>
    <t>合计</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</si>
</sst>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176" formatCode="0.00_ "/>
    <numFmt numFmtId="43" formatCode="_ * #,##0.00_ ;_ * \-#,##0.00_ ;_ * &quot;-&quot;??_ ;_ @_ "/>
    <numFmt numFmtId="41" formatCode="_ * #,##0_ ;_ * \-#,##0_ ;_ * &quot;-&quot;_ ;_ @_ "/>
    <numFmt numFmtId="177" formatCode="#,##0.00_ "/>
  </numFmts>
  <fonts count="31">
    <font>
      <sz val="12"/>
      <name val="宋体"/>
      <charset val="134"/>
    </font>
    <font>
      <b/>
      <sz val="10"/>
      <color theme="1"/>
      <name val="仿宋_GB2312"/>
      <charset val="134"/>
    </font>
    <font>
      <sz val="10"/>
      <color theme="1"/>
      <name val="仿宋_GB2312"/>
      <charset val="134"/>
    </font>
    <font>
      <b/>
      <sz val="12"/>
      <color theme="1"/>
      <name val="宋体"/>
      <charset val="134"/>
    </font>
    <font>
      <b/>
      <sz val="10"/>
      <color theme="1"/>
      <name val="宋体"/>
      <charset val="134"/>
    </font>
    <font>
      <sz val="10"/>
      <color theme="1"/>
      <name val="宋体"/>
      <charset val="134"/>
    </font>
    <font>
      <sz val="12"/>
      <color theme="1"/>
      <name val="宋体"/>
      <charset val="134"/>
    </font>
    <font>
      <b/>
      <sz val="20"/>
      <color theme="1"/>
      <name val="仿宋_GB2312"/>
      <charset val="134"/>
    </font>
    <font>
      <b/>
      <sz val="12"/>
      <color theme="1"/>
      <name val="仿宋_GB2312"/>
      <charset val="134"/>
    </font>
    <font>
      <sz val="10"/>
      <color rgb="FF000000"/>
      <name val="仿宋_GB2312"/>
      <charset val="134"/>
    </font>
    <font>
      <sz val="10"/>
      <name val="仿宋_GB2312"/>
      <charset val="134"/>
    </font>
    <font>
      <b/>
      <sz val="11"/>
      <color rgb="FF3F3F3F"/>
      <name val="等线"/>
      <charset val="0"/>
      <scheme val="minor"/>
    </font>
    <font>
      <sz val="11"/>
      <color theme="1"/>
      <name val="等线"/>
      <charset val="0"/>
      <scheme val="minor"/>
    </font>
    <font>
      <sz val="11"/>
      <color rgb="FF3F3F76"/>
      <name val="等线"/>
      <charset val="0"/>
      <scheme val="minor"/>
    </font>
    <font>
      <sz val="11"/>
      <color theme="1"/>
      <name val="等线"/>
      <charset val="134"/>
      <scheme val="minor"/>
    </font>
    <font>
      <sz val="11"/>
      <color rgb="FF9C0006"/>
      <name val="等线"/>
      <charset val="0"/>
      <scheme val="minor"/>
    </font>
    <font>
      <sz val="11"/>
      <color theme="0"/>
      <name val="等线"/>
      <charset val="0"/>
      <scheme val="minor"/>
    </font>
    <font>
      <b/>
      <sz val="13"/>
      <color theme="3"/>
      <name val="等线"/>
      <charset val="134"/>
      <scheme val="minor"/>
    </font>
    <font>
      <u/>
      <sz val="11"/>
      <color rgb="FF800080"/>
      <name val="等线"/>
      <charset val="0"/>
      <scheme val="minor"/>
    </font>
    <font>
      <u/>
      <sz val="11"/>
      <color rgb="FF0000FF"/>
      <name val="等线"/>
      <charset val="0"/>
      <scheme val="minor"/>
    </font>
    <font>
      <sz val="11"/>
      <color rgb="FFFF0000"/>
      <name val="等线"/>
      <charset val="0"/>
      <scheme val="minor"/>
    </font>
    <font>
      <b/>
      <sz val="11"/>
      <color theme="3"/>
      <name val="等线"/>
      <charset val="134"/>
      <scheme val="minor"/>
    </font>
    <font>
      <b/>
      <sz val="18"/>
      <color theme="3"/>
      <name val="等线"/>
      <charset val="134"/>
      <scheme val="minor"/>
    </font>
    <font>
      <i/>
      <sz val="11"/>
      <color rgb="FF7F7F7F"/>
      <name val="等线"/>
      <charset val="0"/>
      <scheme val="minor"/>
    </font>
    <font>
      <b/>
      <sz val="15"/>
      <color theme="3"/>
      <name val="等线"/>
      <charset val="134"/>
      <scheme val="minor"/>
    </font>
    <font>
      <sz val="11"/>
      <color rgb="FF006100"/>
      <name val="等线"/>
      <charset val="0"/>
      <scheme val="minor"/>
    </font>
    <font>
      <sz val="11"/>
      <color rgb="FF9C6500"/>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theme="4"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9"/>
        <bgColor indexed="64"/>
      </patternFill>
    </fill>
    <fill>
      <patternFill patternType="solid">
        <fgColor theme="7"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14" fillId="0" borderId="0" applyFont="0" applyFill="0" applyBorder="0" applyAlignment="0" applyProtection="0">
      <alignment vertical="center"/>
    </xf>
    <xf numFmtId="0" fontId="12" fillId="8" borderId="0" applyNumberFormat="0" applyBorder="0" applyAlignment="0" applyProtection="0">
      <alignment vertical="center"/>
    </xf>
    <xf numFmtId="0" fontId="13" fillId="5" borderId="7"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2" fillId="12" borderId="0" applyNumberFormat="0" applyBorder="0" applyAlignment="0" applyProtection="0">
      <alignment vertical="center"/>
    </xf>
    <xf numFmtId="0" fontId="15" fillId="6" borderId="0" applyNumberFormat="0" applyBorder="0" applyAlignment="0" applyProtection="0">
      <alignment vertical="center"/>
    </xf>
    <xf numFmtId="43" fontId="14" fillId="0" borderId="0" applyFont="0" applyFill="0" applyBorder="0" applyAlignment="0" applyProtection="0">
      <alignment vertical="center"/>
    </xf>
    <xf numFmtId="0" fontId="16" fillId="16"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18" fillId="0" borderId="0" applyNumberFormat="0" applyFill="0" applyBorder="0" applyAlignment="0" applyProtection="0">
      <alignment vertical="center"/>
    </xf>
    <xf numFmtId="0" fontId="14" fillId="17" borderId="9" applyNumberFormat="0" applyFont="0" applyAlignment="0" applyProtection="0">
      <alignment vertical="center"/>
    </xf>
    <xf numFmtId="0" fontId="16" fillId="20" borderId="0" applyNumberFormat="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17" fillId="0" borderId="8" applyNumberFormat="0" applyFill="0" applyAlignment="0" applyProtection="0">
      <alignment vertical="center"/>
    </xf>
    <xf numFmtId="0" fontId="16" fillId="7" borderId="0" applyNumberFormat="0" applyBorder="0" applyAlignment="0" applyProtection="0">
      <alignment vertical="center"/>
    </xf>
    <xf numFmtId="0" fontId="21" fillId="0" borderId="10" applyNumberFormat="0" applyFill="0" applyAlignment="0" applyProtection="0">
      <alignment vertical="center"/>
    </xf>
    <xf numFmtId="0" fontId="16" fillId="22" borderId="0" applyNumberFormat="0" applyBorder="0" applyAlignment="0" applyProtection="0">
      <alignment vertical="center"/>
    </xf>
    <xf numFmtId="0" fontId="11" fillId="3" borderId="6" applyNumberFormat="0" applyAlignment="0" applyProtection="0">
      <alignment vertical="center"/>
    </xf>
    <xf numFmtId="0" fontId="27" fillId="3" borderId="7" applyNumberFormat="0" applyAlignment="0" applyProtection="0">
      <alignment vertical="center"/>
    </xf>
    <xf numFmtId="0" fontId="28" fillId="25" borderId="11" applyNumberFormat="0" applyAlignment="0" applyProtection="0">
      <alignment vertical="center"/>
    </xf>
    <xf numFmtId="0" fontId="12" fillId="21" borderId="0" applyNumberFormat="0" applyBorder="0" applyAlignment="0" applyProtection="0">
      <alignment vertical="center"/>
    </xf>
    <xf numFmtId="0" fontId="16" fillId="19" borderId="0" applyNumberFormat="0" applyBorder="0" applyAlignment="0" applyProtection="0">
      <alignment vertical="center"/>
    </xf>
    <xf numFmtId="0" fontId="29" fillId="0" borderId="12" applyNumberFormat="0" applyFill="0" applyAlignment="0" applyProtection="0">
      <alignment vertical="center"/>
    </xf>
    <xf numFmtId="0" fontId="30" fillId="0" borderId="13" applyNumberFormat="0" applyFill="0" applyAlignment="0" applyProtection="0">
      <alignment vertical="center"/>
    </xf>
    <xf numFmtId="0" fontId="25" fillId="23" borderId="0" applyNumberFormat="0" applyBorder="0" applyAlignment="0" applyProtection="0">
      <alignment vertical="center"/>
    </xf>
    <xf numFmtId="0" fontId="26" fillId="24" borderId="0" applyNumberFormat="0" applyBorder="0" applyAlignment="0" applyProtection="0">
      <alignment vertical="center"/>
    </xf>
    <xf numFmtId="0" fontId="12" fillId="15" borderId="0" applyNumberFormat="0" applyBorder="0" applyAlignment="0" applyProtection="0">
      <alignment vertical="center"/>
    </xf>
    <xf numFmtId="0" fontId="16" fillId="26" borderId="0" applyNumberFormat="0" applyBorder="0" applyAlignment="0" applyProtection="0">
      <alignment vertical="center"/>
    </xf>
    <xf numFmtId="0" fontId="12" fillId="4" borderId="0" applyNumberFormat="0" applyBorder="0" applyAlignment="0" applyProtection="0">
      <alignment vertical="center"/>
    </xf>
    <xf numFmtId="0" fontId="12" fillId="28" borderId="0" applyNumberFormat="0" applyBorder="0" applyAlignment="0" applyProtection="0">
      <alignment vertical="center"/>
    </xf>
    <xf numFmtId="0" fontId="12" fillId="14" borderId="0" applyNumberFormat="0" applyBorder="0" applyAlignment="0" applyProtection="0">
      <alignment vertical="center"/>
    </xf>
    <xf numFmtId="0" fontId="12" fillId="29" borderId="0" applyNumberFormat="0" applyBorder="0" applyAlignment="0" applyProtection="0">
      <alignment vertical="center"/>
    </xf>
    <xf numFmtId="0" fontId="16" fillId="27" borderId="0" applyNumberFormat="0" applyBorder="0" applyAlignment="0" applyProtection="0">
      <alignment vertical="center"/>
    </xf>
    <xf numFmtId="0" fontId="16" fillId="31" borderId="0" applyNumberFormat="0" applyBorder="0" applyAlignment="0" applyProtection="0">
      <alignment vertical="center"/>
    </xf>
    <xf numFmtId="0" fontId="12" fillId="11" borderId="0" applyNumberFormat="0" applyBorder="0" applyAlignment="0" applyProtection="0">
      <alignment vertical="center"/>
    </xf>
    <xf numFmtId="0" fontId="12" fillId="33" borderId="0" applyNumberFormat="0" applyBorder="0" applyAlignment="0" applyProtection="0">
      <alignment vertical="center"/>
    </xf>
    <xf numFmtId="0" fontId="16" fillId="10" borderId="0" applyNumberFormat="0" applyBorder="0" applyAlignment="0" applyProtection="0">
      <alignment vertical="center"/>
    </xf>
    <xf numFmtId="0" fontId="12" fillId="30" borderId="0" applyNumberFormat="0" applyBorder="0" applyAlignment="0" applyProtection="0">
      <alignment vertical="center"/>
    </xf>
    <xf numFmtId="0" fontId="16" fillId="9" borderId="0" applyNumberFormat="0" applyBorder="0" applyAlignment="0" applyProtection="0">
      <alignment vertical="center"/>
    </xf>
    <xf numFmtId="0" fontId="16" fillId="32" borderId="0" applyNumberFormat="0" applyBorder="0" applyAlignment="0" applyProtection="0">
      <alignment vertical="center"/>
    </xf>
    <xf numFmtId="0" fontId="12" fillId="18" borderId="0" applyNumberFormat="0" applyBorder="0" applyAlignment="0" applyProtection="0">
      <alignment vertical="center"/>
    </xf>
    <xf numFmtId="0" fontId="16" fillId="13" borderId="0" applyNumberFormat="0" applyBorder="0" applyAlignment="0" applyProtection="0">
      <alignment vertical="center"/>
    </xf>
  </cellStyleXfs>
  <cellXfs count="43">
    <xf numFmtId="0" fontId="0" fillId="0" borderId="0" xfId="0"/>
    <xf numFmtId="176" fontId="0" fillId="0" borderId="0" xfId="0" applyNumberFormat="1"/>
    <xf numFmtId="0" fontId="1" fillId="0" borderId="1" xfId="0" applyFont="1" applyBorder="1" applyAlignment="1">
      <alignment horizontal="center" vertical="center"/>
    </xf>
    <xf numFmtId="176" fontId="1" fillId="0" borderId="1" xfId="0" applyNumberFormat="1" applyFont="1" applyBorder="1" applyAlignment="1">
      <alignment horizontal="center" vertical="center"/>
    </xf>
    <xf numFmtId="0" fontId="2" fillId="0" borderId="1" xfId="0" applyFont="1" applyBorder="1" applyAlignment="1">
      <alignment horizontal="center" vertical="center"/>
    </xf>
    <xf numFmtId="176" fontId="2" fillId="0" borderId="1" xfId="0" applyNumberFormat="1" applyFont="1" applyBorder="1" applyAlignment="1">
      <alignment horizontal="center" vertical="center"/>
    </xf>
    <xf numFmtId="10" fontId="2" fillId="0" borderId="1" xfId="0" applyNumberFormat="1" applyFont="1" applyBorder="1" applyAlignment="1">
      <alignment horizontal="center" vertical="center"/>
    </xf>
    <xf numFmtId="0" fontId="3" fillId="0" borderId="0" xfId="0" applyFont="1" applyFill="1" applyAlignment="1">
      <alignment vertical="center" wrapText="1"/>
    </xf>
    <xf numFmtId="0" fontId="4" fillId="0" borderId="0" xfId="0" applyFont="1" applyFill="1" applyAlignment="1">
      <alignment horizontal="center" vertical="center" wrapText="1"/>
    </xf>
    <xf numFmtId="0" fontId="5" fillId="0" borderId="0" xfId="0" applyFont="1" applyFill="1" applyAlignment="1">
      <alignment vertical="center" wrapText="1"/>
    </xf>
    <xf numFmtId="0" fontId="6" fillId="0" borderId="0" xfId="0" applyFont="1" applyFill="1" applyAlignment="1">
      <alignment vertical="center" wrapText="1"/>
    </xf>
    <xf numFmtId="0" fontId="6" fillId="0" borderId="0" xfId="0" applyFont="1" applyFill="1" applyAlignment="1">
      <alignment horizontal="left" vertical="center" wrapText="1"/>
    </xf>
    <xf numFmtId="0" fontId="6"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2" fillId="0" borderId="4" xfId="0" applyFont="1" applyFill="1" applyBorder="1" applyAlignment="1">
      <alignment vertical="center" wrapText="1"/>
    </xf>
    <xf numFmtId="177" fontId="2" fillId="0" borderId="1"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vertical="center" wrapText="1"/>
    </xf>
    <xf numFmtId="0" fontId="5" fillId="0" borderId="1" xfId="0" applyFont="1" applyFill="1" applyBorder="1" applyAlignment="1">
      <alignment vertical="center" wrapText="1"/>
    </xf>
    <xf numFmtId="176" fontId="2" fillId="0"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176" fontId="1"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2"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9"/>
  <sheetViews>
    <sheetView tabSelected="1" zoomScale="80" zoomScaleNormal="80" workbookViewId="0">
      <pane xSplit="3" ySplit="3" topLeftCell="D43" activePane="bottomRight" state="frozen"/>
      <selection/>
      <selection pane="topRight"/>
      <selection pane="bottomLeft"/>
      <selection pane="bottomRight" activeCell="I27" sqref="I27"/>
    </sheetView>
  </sheetViews>
  <sheetFormatPr defaultColWidth="9" defaultRowHeight="14.25"/>
  <cols>
    <col min="1" max="1" width="8.58333333333333" style="9" customWidth="1"/>
    <col min="2" max="2" width="11.5833333333333" style="10" customWidth="1"/>
    <col min="3" max="3" width="11.5" style="10" customWidth="1"/>
    <col min="4" max="4" width="19.4166666666667" style="11" customWidth="1"/>
    <col min="5" max="5" width="34.1666666666667" style="11" customWidth="1"/>
    <col min="6" max="6" width="25.5833333333333" style="11" customWidth="1"/>
    <col min="7" max="7" width="5.66666666666667" style="12" customWidth="1"/>
    <col min="8" max="8" width="8.41666666666667" style="12" customWidth="1"/>
    <col min="9" max="9" width="9.25" style="10" customWidth="1"/>
    <col min="10" max="16384" width="9" style="10"/>
  </cols>
  <sheetData>
    <row r="1" ht="33.9" customHeight="1" spans="1:9">
      <c r="A1" s="13" t="s">
        <v>0</v>
      </c>
      <c r="B1" s="13"/>
      <c r="C1" s="13"/>
      <c r="D1" s="13"/>
      <c r="E1" s="13"/>
      <c r="F1" s="13"/>
      <c r="G1" s="13"/>
      <c r="H1" s="13"/>
      <c r="I1" s="13"/>
    </row>
    <row r="2" s="7" customFormat="1" ht="33" customHeight="1" spans="1:9">
      <c r="A2" s="14" t="s">
        <v>1</v>
      </c>
      <c r="B2" s="14"/>
      <c r="C2" s="14"/>
      <c r="D2" s="15" t="s">
        <v>2</v>
      </c>
      <c r="E2" s="15"/>
      <c r="F2" s="15"/>
      <c r="G2" s="15"/>
      <c r="H2" s="15"/>
      <c r="I2" s="15"/>
    </row>
    <row r="3" s="8" customFormat="1" ht="29.4" customHeight="1" spans="1:9">
      <c r="A3" s="16" t="s">
        <v>3</v>
      </c>
      <c r="B3" s="16" t="s">
        <v>4</v>
      </c>
      <c r="C3" s="16" t="s">
        <v>5</v>
      </c>
      <c r="D3" s="16" t="s">
        <v>6</v>
      </c>
      <c r="E3" s="16" t="s">
        <v>7</v>
      </c>
      <c r="F3" s="16" t="s">
        <v>8</v>
      </c>
      <c r="G3" s="16" t="s">
        <v>9</v>
      </c>
      <c r="H3" s="16" t="s">
        <v>10</v>
      </c>
      <c r="I3" s="41" t="s">
        <v>11</v>
      </c>
    </row>
    <row r="4" s="9" customFormat="1" ht="48.65" customHeight="1" spans="1:9">
      <c r="A4" s="16" t="s">
        <v>12</v>
      </c>
      <c r="B4" s="16" t="s">
        <v>13</v>
      </c>
      <c r="C4" s="17" t="s">
        <v>14</v>
      </c>
      <c r="D4" s="17" t="s">
        <v>15</v>
      </c>
      <c r="E4" s="17" t="s">
        <v>16</v>
      </c>
      <c r="F4" s="18" t="s">
        <v>17</v>
      </c>
      <c r="G4" s="19">
        <v>2</v>
      </c>
      <c r="H4" s="19">
        <v>2</v>
      </c>
      <c r="I4" s="33"/>
    </row>
    <row r="5" s="9" customFormat="1" ht="41.15" customHeight="1" spans="1:9">
      <c r="A5" s="16"/>
      <c r="B5" s="16"/>
      <c r="C5" s="20" t="s">
        <v>18</v>
      </c>
      <c r="D5" s="17" t="s">
        <v>19</v>
      </c>
      <c r="E5" s="17" t="s">
        <v>20</v>
      </c>
      <c r="F5" s="18" t="s">
        <v>21</v>
      </c>
      <c r="G5" s="19">
        <v>2</v>
      </c>
      <c r="H5" s="19">
        <v>1</v>
      </c>
      <c r="I5" s="33"/>
    </row>
    <row r="6" s="9" customFormat="1" ht="75.9" customHeight="1" spans="1:9">
      <c r="A6" s="16"/>
      <c r="B6" s="16"/>
      <c r="C6" s="20"/>
      <c r="D6" s="17" t="s">
        <v>22</v>
      </c>
      <c r="E6" s="21" t="s">
        <v>23</v>
      </c>
      <c r="F6" s="18" t="s">
        <v>24</v>
      </c>
      <c r="G6" s="19">
        <v>2</v>
      </c>
      <c r="H6" s="19">
        <v>2</v>
      </c>
      <c r="I6" s="33"/>
    </row>
    <row r="7" s="9" customFormat="1" ht="46.5" customHeight="1" spans="1:9">
      <c r="A7" s="16"/>
      <c r="B7" s="16"/>
      <c r="C7" s="22"/>
      <c r="D7" s="17" t="s">
        <v>25</v>
      </c>
      <c r="E7" s="22"/>
      <c r="F7" s="18" t="s">
        <v>26</v>
      </c>
      <c r="G7" s="19">
        <v>1</v>
      </c>
      <c r="H7" s="19">
        <v>1</v>
      </c>
      <c r="I7" s="33"/>
    </row>
    <row r="8" s="9" customFormat="1" ht="36.65" customHeight="1" spans="1:9">
      <c r="A8" s="16"/>
      <c r="B8" s="16"/>
      <c r="C8" s="17" t="s">
        <v>27</v>
      </c>
      <c r="D8" s="17" t="s">
        <v>28</v>
      </c>
      <c r="E8" s="21" t="s">
        <v>29</v>
      </c>
      <c r="F8" s="17" t="s">
        <v>30</v>
      </c>
      <c r="G8" s="19">
        <v>2</v>
      </c>
      <c r="H8" s="19">
        <v>1</v>
      </c>
      <c r="I8" s="33"/>
    </row>
    <row r="9" s="9" customFormat="1" ht="36.65" customHeight="1" spans="1:9">
      <c r="A9" s="16"/>
      <c r="B9" s="16"/>
      <c r="C9" s="17"/>
      <c r="D9" s="17" t="s">
        <v>31</v>
      </c>
      <c r="E9" s="22"/>
      <c r="F9" s="17" t="s">
        <v>32</v>
      </c>
      <c r="G9" s="19">
        <v>2</v>
      </c>
      <c r="H9" s="19">
        <v>1</v>
      </c>
      <c r="I9" s="33"/>
    </row>
    <row r="10" s="9" customFormat="1" ht="63.9" customHeight="1" spans="1:9">
      <c r="A10" s="16"/>
      <c r="B10" s="16"/>
      <c r="C10" s="17"/>
      <c r="D10" s="17" t="s">
        <v>33</v>
      </c>
      <c r="E10" s="17" t="s">
        <v>34</v>
      </c>
      <c r="F10" s="17" t="s">
        <v>35</v>
      </c>
      <c r="G10" s="19">
        <v>2</v>
      </c>
      <c r="H10" s="19">
        <v>1</v>
      </c>
      <c r="I10" s="33"/>
    </row>
    <row r="11" s="9" customFormat="1" ht="83.15" customHeight="1" spans="1:9">
      <c r="A11" s="16"/>
      <c r="B11" s="23" t="s">
        <v>36</v>
      </c>
      <c r="C11" s="22" t="s">
        <v>37</v>
      </c>
      <c r="D11" s="24" t="s">
        <v>38</v>
      </c>
      <c r="E11" s="17" t="s">
        <v>39</v>
      </c>
      <c r="F11" s="17" t="s">
        <v>40</v>
      </c>
      <c r="G11" s="19">
        <v>2</v>
      </c>
      <c r="H11" s="19">
        <v>2</v>
      </c>
      <c r="I11" s="33"/>
    </row>
    <row r="12" s="9" customFormat="1" ht="83.15" customHeight="1" spans="1:9">
      <c r="A12" s="16"/>
      <c r="B12" s="25"/>
      <c r="C12" s="22" t="s">
        <v>41</v>
      </c>
      <c r="D12" s="17" t="s">
        <v>42</v>
      </c>
      <c r="E12" s="17" t="s">
        <v>43</v>
      </c>
      <c r="F12" s="17" t="s">
        <v>44</v>
      </c>
      <c r="G12" s="19">
        <v>2</v>
      </c>
      <c r="H12" s="19">
        <v>2</v>
      </c>
      <c r="I12" s="33"/>
    </row>
    <row r="13" s="9" customFormat="1" ht="54" customHeight="1" spans="1:9">
      <c r="A13" s="16" t="s">
        <v>45</v>
      </c>
      <c r="B13" s="26" t="s">
        <v>46</v>
      </c>
      <c r="C13" s="17" t="s">
        <v>47</v>
      </c>
      <c r="D13" s="17" t="s">
        <v>48</v>
      </c>
      <c r="E13" s="17" t="s">
        <v>49</v>
      </c>
      <c r="F13" s="17" t="s">
        <v>50</v>
      </c>
      <c r="G13" s="19">
        <v>2</v>
      </c>
      <c r="H13" s="19">
        <v>1.5</v>
      </c>
      <c r="I13" s="33"/>
    </row>
    <row r="14" s="9" customFormat="1" ht="42.9" customHeight="1" spans="1:9">
      <c r="A14" s="16"/>
      <c r="B14" s="26"/>
      <c r="C14" s="17"/>
      <c r="D14" s="17" t="s">
        <v>51</v>
      </c>
      <c r="E14" s="17" t="s">
        <v>52</v>
      </c>
      <c r="F14" s="17" t="s">
        <v>53</v>
      </c>
      <c r="G14" s="19">
        <v>2</v>
      </c>
      <c r="H14" s="19">
        <v>0</v>
      </c>
      <c r="I14" s="33"/>
    </row>
    <row r="15" s="9" customFormat="1" ht="75" customHeight="1" spans="1:9">
      <c r="A15" s="16"/>
      <c r="B15" s="26"/>
      <c r="C15" s="17"/>
      <c r="D15" s="17" t="s">
        <v>54</v>
      </c>
      <c r="E15" s="17" t="s">
        <v>55</v>
      </c>
      <c r="F15" s="17" t="s">
        <v>56</v>
      </c>
      <c r="G15" s="19">
        <v>3</v>
      </c>
      <c r="H15" s="19">
        <v>3</v>
      </c>
      <c r="I15" s="33"/>
    </row>
    <row r="16" s="9" customFormat="1" ht="54" customHeight="1" spans="1:9">
      <c r="A16" s="16"/>
      <c r="B16" s="26"/>
      <c r="C16" s="17"/>
      <c r="D16" s="17" t="s">
        <v>57</v>
      </c>
      <c r="E16" s="27" t="s">
        <v>58</v>
      </c>
      <c r="F16" s="17" t="s">
        <v>59</v>
      </c>
      <c r="G16" s="19">
        <v>2</v>
      </c>
      <c r="H16" s="19">
        <v>2</v>
      </c>
      <c r="I16" s="33"/>
    </row>
    <row r="17" s="9" customFormat="1" ht="70.5" customHeight="1" spans="1:9">
      <c r="A17" s="16"/>
      <c r="B17" s="26"/>
      <c r="C17" s="28" t="s">
        <v>60</v>
      </c>
      <c r="D17" s="17" t="s">
        <v>61</v>
      </c>
      <c r="E17" s="17" t="s">
        <v>62</v>
      </c>
      <c r="F17" s="18" t="s">
        <v>63</v>
      </c>
      <c r="G17" s="19">
        <v>2</v>
      </c>
      <c r="H17" s="19">
        <v>2</v>
      </c>
      <c r="I17" s="33"/>
    </row>
    <row r="18" s="9" customFormat="1" ht="42.9" customHeight="1" spans="1:9">
      <c r="A18" s="16"/>
      <c r="B18" s="26"/>
      <c r="C18" s="21" t="s">
        <v>64</v>
      </c>
      <c r="D18" s="17" t="s">
        <v>65</v>
      </c>
      <c r="E18" s="21" t="s">
        <v>66</v>
      </c>
      <c r="F18" s="17" t="s">
        <v>67</v>
      </c>
      <c r="G18" s="19">
        <v>2</v>
      </c>
      <c r="H18" s="19">
        <v>2</v>
      </c>
      <c r="I18" s="33"/>
    </row>
    <row r="19" s="9" customFormat="1" ht="87.65" customHeight="1" spans="1:9">
      <c r="A19" s="16"/>
      <c r="B19" s="25"/>
      <c r="C19" s="22"/>
      <c r="D19" s="17" t="s">
        <v>68</v>
      </c>
      <c r="E19" s="22"/>
      <c r="F19" s="18" t="s">
        <v>69</v>
      </c>
      <c r="G19" s="19">
        <v>2</v>
      </c>
      <c r="H19" s="19">
        <v>1.5</v>
      </c>
      <c r="I19" s="33"/>
    </row>
    <row r="20" s="9" customFormat="1" ht="48" spans="1:9">
      <c r="A20" s="16"/>
      <c r="B20" s="16" t="s">
        <v>70</v>
      </c>
      <c r="C20" s="17" t="s">
        <v>71</v>
      </c>
      <c r="D20" s="17" t="s">
        <v>72</v>
      </c>
      <c r="E20" s="17" t="s">
        <v>73</v>
      </c>
      <c r="F20" s="18" t="s">
        <v>74</v>
      </c>
      <c r="G20" s="19">
        <v>2</v>
      </c>
      <c r="H20" s="19">
        <v>1</v>
      </c>
      <c r="I20" s="33"/>
    </row>
    <row r="21" s="9" customFormat="1" ht="48" spans="1:9">
      <c r="A21" s="16"/>
      <c r="B21" s="16"/>
      <c r="C21" s="17" t="s">
        <v>75</v>
      </c>
      <c r="D21" s="17" t="s">
        <v>76</v>
      </c>
      <c r="E21" s="17" t="s">
        <v>77</v>
      </c>
      <c r="F21" s="18" t="s">
        <v>78</v>
      </c>
      <c r="G21" s="19">
        <v>2</v>
      </c>
      <c r="H21" s="19">
        <v>1</v>
      </c>
      <c r="I21" s="33"/>
    </row>
    <row r="22" s="9" customFormat="1" ht="36" spans="1:9">
      <c r="A22" s="16"/>
      <c r="B22" s="16"/>
      <c r="C22" s="17"/>
      <c r="D22" s="17" t="s">
        <v>79</v>
      </c>
      <c r="E22" s="17" t="s">
        <v>80</v>
      </c>
      <c r="F22" s="18" t="s">
        <v>81</v>
      </c>
      <c r="G22" s="19">
        <v>2</v>
      </c>
      <c r="H22" s="19">
        <v>2</v>
      </c>
      <c r="I22" s="33"/>
    </row>
    <row r="23" s="9" customFormat="1" ht="36" spans="1:9">
      <c r="A23" s="16"/>
      <c r="B23" s="16"/>
      <c r="C23" s="17"/>
      <c r="D23" s="17" t="s">
        <v>82</v>
      </c>
      <c r="E23" s="17" t="s">
        <v>83</v>
      </c>
      <c r="F23" s="18" t="s">
        <v>84</v>
      </c>
      <c r="G23" s="19">
        <v>2</v>
      </c>
      <c r="H23" s="19">
        <v>2</v>
      </c>
      <c r="I23" s="33"/>
    </row>
    <row r="24" s="9" customFormat="1" ht="53.4" customHeight="1" spans="1:9">
      <c r="A24" s="16"/>
      <c r="B24" s="16"/>
      <c r="C24" s="21" t="s">
        <v>85</v>
      </c>
      <c r="D24" s="17" t="s">
        <v>86</v>
      </c>
      <c r="E24" s="21" t="s">
        <v>87</v>
      </c>
      <c r="F24" s="18" t="s">
        <v>88</v>
      </c>
      <c r="G24" s="19">
        <v>4</v>
      </c>
      <c r="H24" s="19">
        <v>3</v>
      </c>
      <c r="I24" s="33"/>
    </row>
    <row r="25" s="9" customFormat="1" ht="53.15" customHeight="1" spans="1:9">
      <c r="A25" s="16"/>
      <c r="B25" s="16"/>
      <c r="C25" s="21" t="s">
        <v>89</v>
      </c>
      <c r="D25" s="17" t="s">
        <v>90</v>
      </c>
      <c r="E25" s="21" t="s">
        <v>91</v>
      </c>
      <c r="F25" s="18" t="s">
        <v>92</v>
      </c>
      <c r="G25" s="19">
        <v>2</v>
      </c>
      <c r="H25" s="19">
        <v>1</v>
      </c>
      <c r="I25" s="33"/>
    </row>
    <row r="26" s="9" customFormat="1" ht="77.15" customHeight="1" spans="1:9">
      <c r="A26" s="16"/>
      <c r="B26" s="16"/>
      <c r="C26" s="22"/>
      <c r="D26" s="17" t="s">
        <v>93</v>
      </c>
      <c r="E26" s="17" t="s">
        <v>94</v>
      </c>
      <c r="F26" s="18" t="s">
        <v>95</v>
      </c>
      <c r="G26" s="19">
        <v>2</v>
      </c>
      <c r="H26" s="19">
        <v>1</v>
      </c>
      <c r="I26" s="33"/>
    </row>
    <row r="27" s="9" customFormat="1" ht="62.4" customHeight="1" spans="1:9">
      <c r="A27" s="16"/>
      <c r="B27" s="16" t="s">
        <v>96</v>
      </c>
      <c r="C27" s="17" t="s">
        <v>97</v>
      </c>
      <c r="D27" s="17" t="s">
        <v>98</v>
      </c>
      <c r="E27" s="17" t="s">
        <v>99</v>
      </c>
      <c r="F27" s="18" t="s">
        <v>100</v>
      </c>
      <c r="G27" s="19">
        <v>2</v>
      </c>
      <c r="H27" s="19">
        <v>1</v>
      </c>
      <c r="I27" s="33"/>
    </row>
    <row r="28" s="9" customFormat="1" ht="101.15" customHeight="1" spans="1:9">
      <c r="A28" s="16"/>
      <c r="B28" s="16"/>
      <c r="C28" s="17" t="s">
        <v>101</v>
      </c>
      <c r="D28" s="17" t="s">
        <v>102</v>
      </c>
      <c r="E28" s="17" t="s">
        <v>103</v>
      </c>
      <c r="F28" s="18" t="s">
        <v>104</v>
      </c>
      <c r="G28" s="19">
        <v>2</v>
      </c>
      <c r="H28" s="19">
        <v>1</v>
      </c>
      <c r="I28" s="33"/>
    </row>
    <row r="29" s="9" customFormat="1" ht="60" spans="1:9">
      <c r="A29" s="26" t="s">
        <v>105</v>
      </c>
      <c r="B29" s="26" t="s">
        <v>106</v>
      </c>
      <c r="C29" s="17" t="s">
        <v>107</v>
      </c>
      <c r="D29" s="17" t="s">
        <v>108</v>
      </c>
      <c r="E29" s="17" t="s">
        <v>109</v>
      </c>
      <c r="F29" s="17" t="s">
        <v>110</v>
      </c>
      <c r="G29" s="19">
        <v>4</v>
      </c>
      <c r="H29" s="29">
        <f>0.8855*4</f>
        <v>3.542</v>
      </c>
      <c r="I29" s="33"/>
    </row>
    <row r="30" s="9" customFormat="1" ht="62.4" customHeight="1" spans="1:9">
      <c r="A30" s="26"/>
      <c r="B30" s="26"/>
      <c r="C30" s="30" t="s">
        <v>111</v>
      </c>
      <c r="D30" s="17" t="s">
        <v>112</v>
      </c>
      <c r="E30" s="28" t="s">
        <v>113</v>
      </c>
      <c r="F30" s="17" t="s">
        <v>114</v>
      </c>
      <c r="G30" s="19">
        <v>2</v>
      </c>
      <c r="H30" s="19">
        <v>2</v>
      </c>
      <c r="I30" s="33"/>
    </row>
    <row r="31" s="9" customFormat="1" ht="62.4" customHeight="1" spans="1:9">
      <c r="A31" s="26"/>
      <c r="B31" s="26"/>
      <c r="C31" s="31"/>
      <c r="D31" s="17" t="s">
        <v>115</v>
      </c>
      <c r="E31" s="32" t="s">
        <v>116</v>
      </c>
      <c r="F31" s="17" t="s">
        <v>114</v>
      </c>
      <c r="G31" s="19">
        <v>2</v>
      </c>
      <c r="H31" s="19">
        <v>2</v>
      </c>
      <c r="I31" s="33"/>
    </row>
    <row r="32" s="9" customFormat="1" ht="62.4" customHeight="1" spans="1:9">
      <c r="A32" s="26"/>
      <c r="B32" s="26"/>
      <c r="C32" s="31"/>
      <c r="D32" s="17" t="s">
        <v>117</v>
      </c>
      <c r="E32" s="22" t="s">
        <v>118</v>
      </c>
      <c r="F32" s="17" t="s">
        <v>114</v>
      </c>
      <c r="G32" s="19">
        <v>2</v>
      </c>
      <c r="H32" s="19">
        <v>2</v>
      </c>
      <c r="I32" s="33"/>
    </row>
    <row r="33" s="9" customFormat="1" ht="42" customHeight="1" spans="1:9">
      <c r="A33" s="26"/>
      <c r="B33" s="26"/>
      <c r="C33" s="31"/>
      <c r="D33" s="33" t="s">
        <v>119</v>
      </c>
      <c r="E33" s="33" t="s">
        <v>120</v>
      </c>
      <c r="F33" s="17" t="s">
        <v>121</v>
      </c>
      <c r="G33" s="19">
        <v>2</v>
      </c>
      <c r="H33" s="34">
        <f>0.697*2</f>
        <v>1.394</v>
      </c>
      <c r="I33" s="33"/>
    </row>
    <row r="34" s="9" customFormat="1" ht="36" spans="1:9">
      <c r="A34" s="26"/>
      <c r="B34" s="26"/>
      <c r="C34" s="31"/>
      <c r="D34" s="17" t="s">
        <v>122</v>
      </c>
      <c r="E34" s="17" t="s">
        <v>123</v>
      </c>
      <c r="F34" s="17" t="s">
        <v>124</v>
      </c>
      <c r="G34" s="19">
        <v>2</v>
      </c>
      <c r="H34" s="19">
        <v>2</v>
      </c>
      <c r="I34" s="33"/>
    </row>
    <row r="35" s="9" customFormat="1" ht="42" customHeight="1" spans="1:9">
      <c r="A35" s="26"/>
      <c r="B35" s="26"/>
      <c r="C35" s="31"/>
      <c r="D35" s="17" t="s">
        <v>125</v>
      </c>
      <c r="E35" s="17" t="s">
        <v>126</v>
      </c>
      <c r="F35" s="17" t="s">
        <v>124</v>
      </c>
      <c r="G35" s="19">
        <v>2</v>
      </c>
      <c r="H35" s="19">
        <v>2</v>
      </c>
      <c r="I35" s="33"/>
    </row>
    <row r="36" s="9" customFormat="1" ht="48" customHeight="1" spans="1:9">
      <c r="A36" s="26"/>
      <c r="B36" s="26"/>
      <c r="C36" s="31"/>
      <c r="D36" s="17" t="s">
        <v>127</v>
      </c>
      <c r="E36" s="17" t="s">
        <v>128</v>
      </c>
      <c r="F36" s="17" t="s">
        <v>124</v>
      </c>
      <c r="G36" s="19">
        <v>2</v>
      </c>
      <c r="H36" s="19">
        <v>2</v>
      </c>
      <c r="I36" s="33"/>
    </row>
    <row r="37" s="9" customFormat="1" ht="85.5" customHeight="1" spans="1:9">
      <c r="A37" s="26"/>
      <c r="B37" s="26"/>
      <c r="C37" s="31"/>
      <c r="D37" s="17" t="s">
        <v>129</v>
      </c>
      <c r="E37" s="17" t="s">
        <v>130</v>
      </c>
      <c r="F37" s="17" t="s">
        <v>124</v>
      </c>
      <c r="G37" s="19">
        <v>2</v>
      </c>
      <c r="H37" s="19">
        <v>2</v>
      </c>
      <c r="I37" s="33"/>
    </row>
    <row r="38" s="9" customFormat="1" ht="85.5" customHeight="1" spans="1:9">
      <c r="A38" s="26"/>
      <c r="B38" s="26"/>
      <c r="C38" s="31"/>
      <c r="D38" s="17" t="s">
        <v>131</v>
      </c>
      <c r="E38" s="17" t="s">
        <v>132</v>
      </c>
      <c r="F38" s="17" t="s">
        <v>124</v>
      </c>
      <c r="G38" s="19">
        <v>2</v>
      </c>
      <c r="H38" s="19">
        <v>2</v>
      </c>
      <c r="I38" s="33"/>
    </row>
    <row r="39" s="9" customFormat="1" ht="85.5" customHeight="1" spans="1:9">
      <c r="A39" s="26"/>
      <c r="B39" s="26"/>
      <c r="C39" s="31"/>
      <c r="D39" s="17" t="s">
        <v>133</v>
      </c>
      <c r="E39" s="17" t="s">
        <v>134</v>
      </c>
      <c r="F39" s="17" t="s">
        <v>124</v>
      </c>
      <c r="G39" s="19">
        <v>2</v>
      </c>
      <c r="H39" s="19">
        <v>2</v>
      </c>
      <c r="I39" s="33"/>
    </row>
    <row r="40" s="9" customFormat="1" ht="85.5" customHeight="1" spans="1:9">
      <c r="A40" s="26"/>
      <c r="B40" s="26"/>
      <c r="C40" s="31"/>
      <c r="D40" s="17" t="s">
        <v>135</v>
      </c>
      <c r="E40" s="17" t="s">
        <v>136</v>
      </c>
      <c r="F40" s="17" t="s">
        <v>124</v>
      </c>
      <c r="G40" s="19">
        <v>2</v>
      </c>
      <c r="H40" s="19">
        <v>2</v>
      </c>
      <c r="I40" s="33"/>
    </row>
    <row r="41" s="9" customFormat="1" ht="85.5" customHeight="1" spans="1:9">
      <c r="A41" s="26"/>
      <c r="B41" s="26"/>
      <c r="C41" s="31"/>
      <c r="D41" s="17" t="s">
        <v>137</v>
      </c>
      <c r="E41" s="17" t="s">
        <v>138</v>
      </c>
      <c r="F41" s="17" t="s">
        <v>124</v>
      </c>
      <c r="G41" s="19">
        <v>2</v>
      </c>
      <c r="H41" s="19">
        <v>2</v>
      </c>
      <c r="I41" s="33"/>
    </row>
    <row r="42" s="9" customFormat="1" ht="85.5" customHeight="1" spans="1:9">
      <c r="A42" s="26"/>
      <c r="B42" s="26"/>
      <c r="C42" s="31"/>
      <c r="D42" s="17" t="s">
        <v>139</v>
      </c>
      <c r="E42" s="17" t="s">
        <v>140</v>
      </c>
      <c r="F42" s="17" t="s">
        <v>124</v>
      </c>
      <c r="G42" s="19">
        <v>2</v>
      </c>
      <c r="H42" s="19">
        <f>0.8*2</f>
        <v>1.6</v>
      </c>
      <c r="I42" s="33"/>
    </row>
    <row r="43" s="9" customFormat="1" ht="85.5" customHeight="1" spans="1:9">
      <c r="A43" s="26"/>
      <c r="B43" s="26"/>
      <c r="C43" s="31"/>
      <c r="D43" s="17" t="s">
        <v>141</v>
      </c>
      <c r="E43" s="17" t="s">
        <v>142</v>
      </c>
      <c r="F43" s="17" t="s">
        <v>124</v>
      </c>
      <c r="G43" s="19">
        <v>2</v>
      </c>
      <c r="H43" s="19">
        <v>2</v>
      </c>
      <c r="I43" s="33"/>
    </row>
    <row r="44" s="9" customFormat="1" ht="37.5" customHeight="1" spans="1:9">
      <c r="A44" s="16" t="s">
        <v>143</v>
      </c>
      <c r="B44" s="16" t="s">
        <v>144</v>
      </c>
      <c r="C44" s="17" t="s">
        <v>145</v>
      </c>
      <c r="D44" s="35" t="s">
        <v>146</v>
      </c>
      <c r="E44" s="36" t="s">
        <v>147</v>
      </c>
      <c r="F44" s="35" t="s">
        <v>148</v>
      </c>
      <c r="G44" s="37">
        <v>4</v>
      </c>
      <c r="H44" s="38">
        <f>4*0.88</f>
        <v>3.52</v>
      </c>
      <c r="I44" s="42"/>
    </row>
    <row r="45" s="9" customFormat="1" ht="33.9" customHeight="1" spans="1:9">
      <c r="A45" s="16"/>
      <c r="B45" s="16"/>
      <c r="C45" s="17" t="s">
        <v>149</v>
      </c>
      <c r="D45" s="18" t="s">
        <v>150</v>
      </c>
      <c r="E45" s="17" t="s">
        <v>151</v>
      </c>
      <c r="F45" s="18" t="s">
        <v>152</v>
      </c>
      <c r="G45" s="19">
        <v>3</v>
      </c>
      <c r="H45" s="19">
        <v>2</v>
      </c>
      <c r="I45" s="33"/>
    </row>
    <row r="46" s="9" customFormat="1" ht="54" customHeight="1" spans="1:9">
      <c r="A46" s="16"/>
      <c r="B46" s="16"/>
      <c r="C46" s="17" t="s">
        <v>153</v>
      </c>
      <c r="D46" s="17" t="s">
        <v>154</v>
      </c>
      <c r="E46" s="17" t="s">
        <v>155</v>
      </c>
      <c r="F46" s="17" t="s">
        <v>156</v>
      </c>
      <c r="G46" s="19">
        <v>5</v>
      </c>
      <c r="H46" s="34">
        <f>0.9271*5</f>
        <v>4.6355</v>
      </c>
      <c r="I46" s="33"/>
    </row>
    <row r="47" s="9" customFormat="1" ht="57" customHeight="1" spans="1:9">
      <c r="A47" s="16" t="s">
        <v>157</v>
      </c>
      <c r="B47" s="16" t="s">
        <v>158</v>
      </c>
      <c r="C47" s="17" t="s">
        <v>159</v>
      </c>
      <c r="D47" s="17" t="s">
        <v>160</v>
      </c>
      <c r="E47" s="17" t="s">
        <v>161</v>
      </c>
      <c r="F47" s="17" t="s">
        <v>162</v>
      </c>
      <c r="G47" s="19">
        <v>2</v>
      </c>
      <c r="H47" s="19">
        <v>2</v>
      </c>
      <c r="I47" s="33"/>
    </row>
    <row r="48" s="9" customFormat="1" ht="57" customHeight="1" spans="1:9">
      <c r="A48" s="16"/>
      <c r="B48" s="16"/>
      <c r="C48" s="17" t="s">
        <v>163</v>
      </c>
      <c r="D48" s="17" t="s">
        <v>164</v>
      </c>
      <c r="E48" s="17" t="s">
        <v>165</v>
      </c>
      <c r="F48" s="17" t="s">
        <v>166</v>
      </c>
      <c r="G48" s="19">
        <v>2</v>
      </c>
      <c r="H48" s="19">
        <v>1</v>
      </c>
      <c r="I48" s="33"/>
    </row>
    <row r="49" s="8" customFormat="1" ht="25.5" customHeight="1" spans="1:9">
      <c r="A49" s="16" t="s">
        <v>167</v>
      </c>
      <c r="B49" s="16">
        <v>100</v>
      </c>
      <c r="C49" s="16"/>
      <c r="D49" s="16"/>
      <c r="E49" s="16"/>
      <c r="F49" s="39"/>
      <c r="G49" s="16">
        <f>SUM(G4:G48)</f>
        <v>100</v>
      </c>
      <c r="H49" s="40">
        <f>SUM(H4:H48)</f>
        <v>81.6915</v>
      </c>
      <c r="I49" s="41"/>
    </row>
  </sheetData>
  <mergeCells count="26">
    <mergeCell ref="A1:I1"/>
    <mergeCell ref="A2:C2"/>
    <mergeCell ref="D2:I2"/>
    <mergeCell ref="A4:A12"/>
    <mergeCell ref="A13:A28"/>
    <mergeCell ref="A29:A43"/>
    <mergeCell ref="A44:A46"/>
    <mergeCell ref="A47:A48"/>
    <mergeCell ref="B4:B10"/>
    <mergeCell ref="B11:B12"/>
    <mergeCell ref="B13:B19"/>
    <mergeCell ref="B20:B26"/>
    <mergeCell ref="B27:B28"/>
    <mergeCell ref="B29:B43"/>
    <mergeCell ref="B44:B46"/>
    <mergeCell ref="B47:B48"/>
    <mergeCell ref="C5:C7"/>
    <mergeCell ref="C8:C10"/>
    <mergeCell ref="C13:C16"/>
    <mergeCell ref="C18:C19"/>
    <mergeCell ref="C21:C23"/>
    <mergeCell ref="C25:C26"/>
    <mergeCell ref="C30:C43"/>
    <mergeCell ref="E6:E7"/>
    <mergeCell ref="E8:E9"/>
    <mergeCell ref="E18:E19"/>
  </mergeCells>
  <pageMargins left="0" right="0" top="0.748031496062992" bottom="0.748031496062992" header="0.31496062992126" footer="0.31496062992126"/>
  <pageSetup paperSize="9"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
  <sheetViews>
    <sheetView workbookViewId="0">
      <selection activeCell="E10" sqref="E10"/>
    </sheetView>
  </sheetViews>
  <sheetFormatPr defaultColWidth="8.25" defaultRowHeight="14.25" outlineLevelRow="6" outlineLevelCol="3"/>
  <cols>
    <col min="1" max="2" width="14.3333333333333" customWidth="1"/>
    <col min="3" max="3" width="14.3333333333333" style="1" customWidth="1"/>
    <col min="4" max="4" width="14.3333333333333" customWidth="1"/>
  </cols>
  <sheetData>
    <row r="1" spans="1:4">
      <c r="A1" s="2" t="s">
        <v>3</v>
      </c>
      <c r="B1" s="2" t="s">
        <v>168</v>
      </c>
      <c r="C1" s="3" t="s">
        <v>10</v>
      </c>
      <c r="D1" s="2" t="s">
        <v>169</v>
      </c>
    </row>
    <row r="2" spans="1:4">
      <c r="A2" s="4" t="s">
        <v>170</v>
      </c>
      <c r="B2" s="4">
        <v>17</v>
      </c>
      <c r="C2" s="5">
        <v>13</v>
      </c>
      <c r="D2" s="6">
        <f>C2/B2</f>
        <v>0.764705882352941</v>
      </c>
    </row>
    <row r="3" spans="1:4">
      <c r="A3" s="4" t="s">
        <v>171</v>
      </c>
      <c r="B3" s="4">
        <v>35</v>
      </c>
      <c r="C3" s="5">
        <v>25</v>
      </c>
      <c r="D3" s="6">
        <f>C3/B3</f>
        <v>0.714285714285714</v>
      </c>
    </row>
    <row r="4" spans="1:4">
      <c r="A4" s="4" t="s">
        <v>172</v>
      </c>
      <c r="B4" s="4">
        <v>32</v>
      </c>
      <c r="C4" s="5">
        <v>30.53</v>
      </c>
      <c r="D4" s="6">
        <f t="shared" ref="D4:D7" si="0">C4/B4</f>
        <v>0.9540625</v>
      </c>
    </row>
    <row r="5" spans="1:4">
      <c r="A5" s="4" t="s">
        <v>173</v>
      </c>
      <c r="B5" s="4">
        <v>12</v>
      </c>
      <c r="C5" s="5">
        <v>10.16</v>
      </c>
      <c r="D5" s="6">
        <f t="shared" si="0"/>
        <v>0.846666666666667</v>
      </c>
    </row>
    <row r="6" spans="1:4">
      <c r="A6" s="4" t="s">
        <v>174</v>
      </c>
      <c r="B6" s="4">
        <v>4</v>
      </c>
      <c r="C6" s="5">
        <v>3</v>
      </c>
      <c r="D6" s="6">
        <f t="shared" si="0"/>
        <v>0.75</v>
      </c>
    </row>
    <row r="7" spans="1:4">
      <c r="A7" s="4" t="s">
        <v>175</v>
      </c>
      <c r="B7" s="4">
        <f>SUM(B2:B6)</f>
        <v>100</v>
      </c>
      <c r="C7" s="5">
        <f>SUM(C2:C6)</f>
        <v>81.69</v>
      </c>
      <c r="D7" s="6">
        <f t="shared" si="0"/>
        <v>0.8169</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指标体系及评分表</vt:lpstr>
      <vt:lpstr>一级指标表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小六六</cp:lastModifiedBy>
  <dcterms:created xsi:type="dcterms:W3CDTF">1996-12-17T01:32:00Z</dcterms:created>
  <cp:lastPrinted>2020-11-16T13:20:00Z</cp:lastPrinted>
  <dcterms:modified xsi:type="dcterms:W3CDTF">2021-10-20T08:07:54Z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00C9E91F43E84648A6BD38BFA81452DA</vt:lpwstr>
  </property>
</Properties>
</file>