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19420" windowHeight="11020" tabRatio="803"/>
  </bookViews>
  <sheets>
    <sheet name="评分表" sheetId="7" r:id="rId1"/>
    <sheet name="得分汇总" sheetId="5" r:id="rId2"/>
  </sheets>
  <definedNames>
    <definedName name="_xlnm._FilterDatabase" localSheetId="0" hidden="1">评分表!$A$4:$J$37</definedName>
    <definedName name="_xlnm.Print_Area" localSheetId="0">评分表!$A$1:$I$37</definedName>
    <definedName name="_xlnm.Print_Titles" localSheetId="0">评分表!$1:$4</definedName>
    <definedName name="地区名称" localSheetId="0">#REF!</definedName>
    <definedName name="地区名称">#REF!</definedName>
  </definedNames>
  <calcPr calcId="145621"/>
</workbook>
</file>

<file path=xl/calcChain.xml><?xml version="1.0" encoding="utf-8"?>
<calcChain xmlns="http://schemas.openxmlformats.org/spreadsheetml/2006/main">
  <c r="C6" i="5" l="1"/>
  <c r="C5" i="5"/>
  <c r="C4" i="5"/>
  <c r="C3" i="5"/>
  <c r="H26" i="7"/>
  <c r="J6" i="7"/>
  <c r="J7" i="7"/>
  <c r="J8" i="7"/>
  <c r="J9" i="7"/>
  <c r="J10" i="7"/>
  <c r="J11" i="7"/>
  <c r="J12" i="7"/>
  <c r="J13" i="7"/>
  <c r="J14" i="7"/>
  <c r="J15" i="7"/>
  <c r="J16" i="7"/>
  <c r="J17" i="7"/>
  <c r="J18" i="7"/>
  <c r="J19" i="7"/>
  <c r="J20" i="7"/>
  <c r="J21" i="7"/>
  <c r="J22" i="7"/>
  <c r="J23" i="7"/>
  <c r="J24" i="7"/>
  <c r="J25" i="7"/>
  <c r="J26" i="7"/>
  <c r="J27" i="7"/>
  <c r="J28" i="7"/>
  <c r="J29" i="7"/>
  <c r="J30" i="7"/>
  <c r="J31" i="7"/>
  <c r="J32" i="7"/>
  <c r="J33" i="7"/>
  <c r="J34" i="7"/>
  <c r="J35" i="7"/>
  <c r="J36" i="7"/>
  <c r="J5" i="7"/>
  <c r="D3" i="5" l="1"/>
  <c r="E3" i="5"/>
  <c r="D4" i="5"/>
  <c r="E4" i="5"/>
  <c r="D5" i="5"/>
  <c r="E5" i="5"/>
  <c r="D6" i="5"/>
  <c r="H37" i="7" l="1"/>
  <c r="E37" i="7"/>
  <c r="C7" i="5" l="1"/>
  <c r="E7" i="5" s="1"/>
  <c r="D7" i="5"/>
  <c r="E6" i="5"/>
  <c r="B7" i="5"/>
</calcChain>
</file>

<file path=xl/sharedStrings.xml><?xml version="1.0" encoding="utf-8"?>
<sst xmlns="http://schemas.openxmlformats.org/spreadsheetml/2006/main" count="175" uniqueCount="169">
  <si>
    <t>一级指标</t>
  </si>
  <si>
    <t>二级指标</t>
  </si>
  <si>
    <t>三级指标</t>
  </si>
  <si>
    <t>指标说明</t>
  </si>
  <si>
    <t>分值</t>
  </si>
  <si>
    <t>评价得分</t>
  </si>
  <si>
    <t>总分</t>
  </si>
  <si>
    <t>部门整体支出绩效评价指标体系得分表</t>
  </si>
  <si>
    <t>权重分</t>
  </si>
  <si>
    <t>得分</t>
  </si>
  <si>
    <t>扣分</t>
  </si>
  <si>
    <t>得分率</t>
  </si>
  <si>
    <t>投入</t>
    <phoneticPr fontId="8" type="noConversion"/>
  </si>
  <si>
    <t>产出</t>
    <phoneticPr fontId="8" type="noConversion"/>
  </si>
  <si>
    <t>过程</t>
    <phoneticPr fontId="8" type="noConversion"/>
  </si>
  <si>
    <t>效果</t>
    <phoneticPr fontId="8" type="noConversion"/>
  </si>
  <si>
    <t>合   计</t>
    <phoneticPr fontId="8" type="noConversion"/>
  </si>
  <si>
    <t>项   目</t>
    <phoneticPr fontId="8" type="noConversion"/>
  </si>
  <si>
    <t>部门整体支出绩效评价指标体系及评分表</t>
    <phoneticPr fontId="14" type="noConversion"/>
  </si>
  <si>
    <t>四级指标</t>
  </si>
  <si>
    <t>评价标准</t>
  </si>
  <si>
    <t>1.1目标设定情况（6分）</t>
    <phoneticPr fontId="14" type="noConversion"/>
  </si>
  <si>
    <t>2.2.1管理制度健全性（3分）</t>
    <phoneticPr fontId="14" type="noConversion"/>
  </si>
  <si>
    <t>为加强预算管理、规范财务行为而制定的管理制度是否健全、完整。用以反映和考核部门预算管理制度对完成主要职责和促进事业发展的保障情况</t>
  </si>
  <si>
    <t>部门（单位）使用预算资金是否符合相关的预算财务管理制度的规定，用以反映和考核部门（单位）预算资金的规范运行情况</t>
  </si>
  <si>
    <t>部门（单位）为加强资产管理，规范资产管理行为而制定的管理制度是否健全完整、用以反映和考核部门（单位）资产管理制度对完成主要职责或促进社会发展的保障情况</t>
  </si>
  <si>
    <t>2.2.2.1资产保存完整</t>
    <phoneticPr fontId="14" type="noConversion"/>
  </si>
  <si>
    <t>部门（单位）的资产是否保存完整，使用合规、配置合理、处置规范、收入及时足额上缴等，用以反映和考核部门（单位）资产安全运行情况</t>
    <phoneticPr fontId="8" type="noConversion"/>
  </si>
  <si>
    <t>得分=固定资产利用率*总分值。(总分值为3分）</t>
    <phoneticPr fontId="8" type="noConversion"/>
  </si>
  <si>
    <t>2.2.4.1往来长期挂账（1分）</t>
    <phoneticPr fontId="14" type="noConversion"/>
  </si>
  <si>
    <t>3.1.1.1目标任务开展率（10分）</t>
    <phoneticPr fontId="14" type="noConversion"/>
  </si>
  <si>
    <t>4.1.1.2经济效益（4分）</t>
    <phoneticPr fontId="8" type="noConversion"/>
  </si>
  <si>
    <t>根据绩效指标和项目调查情况酌情打分。</t>
    <phoneticPr fontId="8" type="noConversion"/>
  </si>
  <si>
    <t>4.1.2.1社会效益（4分）</t>
    <phoneticPr fontId="8" type="noConversion"/>
  </si>
  <si>
    <t>4.1.3.1生态效益（4分）</t>
    <phoneticPr fontId="8" type="noConversion"/>
  </si>
  <si>
    <t>4.1.4.1可持续性影响（4分)</t>
    <phoneticPr fontId="8" type="noConversion"/>
  </si>
  <si>
    <t>4.2.1.1社会公众或服务对象是否满意（4分）</t>
    <phoneticPr fontId="8" type="noConversion"/>
  </si>
  <si>
    <t xml:space="preserve">评分说明 </t>
    <phoneticPr fontId="8" type="noConversion"/>
  </si>
  <si>
    <t>1.1.1.1绩效目标合理性</t>
    <phoneticPr fontId="14" type="noConversion"/>
  </si>
  <si>
    <t>绩效目标合理</t>
    <phoneticPr fontId="8" type="noConversion"/>
  </si>
  <si>
    <t>1.1.1.年度工作计划与绩效目标的一致性</t>
    <phoneticPr fontId="14" type="noConversion"/>
  </si>
  <si>
    <t>1.2.1.1在职人员控制率</t>
    <phoneticPr fontId="14" type="noConversion"/>
  </si>
  <si>
    <t>1.2.2.1“三公经费”变动率</t>
    <phoneticPr fontId="14" type="noConversion"/>
  </si>
  <si>
    <t>1.1.1.2绩效指标明确性</t>
    <phoneticPr fontId="14" type="noConversion"/>
  </si>
  <si>
    <t>2.2.1.1已制定或具有预算资金管理办法，内部财务管理制度、会计核算制度等管理制度</t>
    <phoneticPr fontId="14" type="noConversion"/>
  </si>
  <si>
    <t>1.2.2.1重点支出安排率</t>
    <phoneticPr fontId="14" type="noConversion"/>
  </si>
  <si>
    <t>保障了重点项目支出</t>
    <phoneticPr fontId="8" type="noConversion"/>
  </si>
  <si>
    <t>预算完成率=（预算完成数÷预算数）×100%。预算完成数：部门（单位）本年度实际完成的预算数。预算数：财政部门批复的本年度部门（单位）预算数。指标用以反映和考核部门（单位）预算完成程度。</t>
    <phoneticPr fontId="8" type="noConversion"/>
  </si>
  <si>
    <t>1.1.2绩效目标合理性</t>
    <phoneticPr fontId="14" type="noConversion"/>
  </si>
  <si>
    <t>1.1.1绩效目标申报</t>
    <phoneticPr fontId="14" type="noConversion"/>
  </si>
  <si>
    <t>1.1.3绩效指标明确性</t>
    <phoneticPr fontId="14" type="noConversion"/>
  </si>
  <si>
    <t>是否按规定申报部门（单位）年度整体绩效目</t>
    <phoneticPr fontId="8" type="noConversion"/>
  </si>
  <si>
    <t>已申报部门（单位）年度整体绩效目标</t>
    <phoneticPr fontId="8" type="noConversion"/>
  </si>
  <si>
    <t>所设定的整体绩效目标是否依据充分，是否符合客观实际，用以反映和考核部门整体绩效目标与部门履职、年度任务的相符情况。</t>
    <phoneticPr fontId="8" type="noConversion"/>
  </si>
  <si>
    <t>依据整体绩效目标设定的绩效指标是否清晰、细化、可衡量等，用以反映和考核部门（单位）整体绩效目标的明细化情况。</t>
    <phoneticPr fontId="14" type="noConversion"/>
  </si>
  <si>
    <t>申报，得1分；否则不得分。</t>
    <phoneticPr fontId="8" type="noConversion"/>
  </si>
  <si>
    <t>绩效目标基本细化、明确，项目年度计划与资金预算匹配度不够。</t>
    <phoneticPr fontId="8" type="noConversion"/>
  </si>
  <si>
    <t>①是否将部门整体绩效目标细化分解为具体的工作任务；
②是否通过清晰、可衡量的指标值予以体现；
③是否与项目年度任务数或计划数相对应；
④是否与本部门年度预算资金量相匹配。
完全细化、清晰、匹配得3分；基本细化、清晰、匹配得1.5分；不细化、匹配不得分。</t>
    <phoneticPr fontId="14" type="noConversion"/>
  </si>
  <si>
    <t>1.2.1在职人员控制率</t>
    <phoneticPr fontId="14" type="noConversion"/>
  </si>
  <si>
    <t>1.2.2“三公经费”变动率</t>
    <phoneticPr fontId="14" type="noConversion"/>
  </si>
  <si>
    <t>1.2.3重点支出安排率</t>
    <phoneticPr fontId="14" type="noConversion"/>
  </si>
  <si>
    <t>重点支出安排率=（重点项目支出÷项目总支出）×100%  
重点项目支出：年度预算安排的与本部门（单位）履职和发展密切相关、具有明显社会和经济影响、党委政府关心或社会比较关注的项目支出总额。
项目总支出：部门（单位）年度预算安排的项目支出总额。指标用以反映和考核部门（单位）对履行主要职责或完成重点任务的保障程度。</t>
    <phoneticPr fontId="8" type="noConversion"/>
  </si>
  <si>
    <t>在职人员控制率=（在职人员数/编制数）*100%
在职人数：部门实际在职人数，以财政部确定的部门决算编制口径为准。
编制数：机构编制部门核定批复的部门的人员编制数</t>
    <phoneticPr fontId="8" type="noConversion"/>
  </si>
  <si>
    <t>1.2预算配置（5分）</t>
    <phoneticPr fontId="14" type="noConversion"/>
  </si>
  <si>
    <t>1.投入（11）</t>
    <phoneticPr fontId="14" type="noConversion"/>
  </si>
  <si>
    <r>
      <t>预算调整率</t>
    </r>
    <r>
      <rPr>
        <sz val="10"/>
        <rFont val="Times New Roman"/>
        <family val="1"/>
      </rPr>
      <t>=</t>
    </r>
    <r>
      <rPr>
        <sz val="10"/>
        <rFont val="仿宋_GB2312"/>
        <family val="3"/>
        <charset val="134"/>
      </rPr>
      <t>（预算调整数</t>
    </r>
    <r>
      <rPr>
        <sz val="10"/>
        <rFont val="Times New Roman"/>
        <family val="1"/>
      </rPr>
      <t>÷</t>
    </r>
    <r>
      <rPr>
        <sz val="10"/>
        <rFont val="仿宋_GB2312"/>
        <family val="3"/>
        <charset val="134"/>
      </rPr>
      <t>预算数）</t>
    </r>
    <r>
      <rPr>
        <sz val="10"/>
        <rFont val="Times New Roman"/>
        <family val="1"/>
      </rPr>
      <t>×100%</t>
    </r>
    <r>
      <rPr>
        <sz val="10"/>
        <rFont val="仿宋_GB2312"/>
        <family val="3"/>
        <charset val="134"/>
      </rPr>
      <t>。
预算调整数：部门（单位）在本年度内涉及预算的追加、追减或结构调整的资金总和（因落实国家政策，发生不可抗力、上级部门或本级党委政府面临交办而产生的调整除外）。指标用以反映和考核部门（单位）预算的调整程度。</t>
    </r>
    <phoneticPr fontId="8" type="noConversion"/>
  </si>
  <si>
    <t>全年支付进度= [全年实际支出÷（上年结余结转+本年预算安排+全年执行中追加追减）]×100%。指标用以反映和考核部门（单位）预算执行的及时性和均衡性程度。</t>
    <phoneticPr fontId="8" type="noConversion"/>
  </si>
  <si>
    <t>全年支付进度＝100%得2分，在100%—90%（含）之间得1分，＜90%不得分。</t>
    <phoneticPr fontId="8" type="noConversion"/>
  </si>
  <si>
    <t>2.1.1预算完成率</t>
    <phoneticPr fontId="14" type="noConversion"/>
  </si>
  <si>
    <t>2.1.2预算调整率</t>
    <phoneticPr fontId="14" type="noConversion"/>
  </si>
  <si>
    <t>2.1.3支付进度率</t>
    <phoneticPr fontId="14" type="noConversion"/>
  </si>
  <si>
    <t>2.1.4结转结余率</t>
    <phoneticPr fontId="14" type="noConversion"/>
  </si>
  <si>
    <t>结转结余率= 0%得1分，在0%—5%（含）之间得0.5分，＞5%不得分。</t>
    <phoneticPr fontId="8" type="noConversion"/>
  </si>
  <si>
    <t>结转结余率=（决算结转结余总额÷支出预算数）×100%。结转结余总额:部门(单位)本年度的结转资金与结余资金之和(以决算数为准）。指标用以反映和考核部门（单位）对本年度结转结余资金的实际控制程度。</t>
    <phoneticPr fontId="8" type="noConversion"/>
  </si>
  <si>
    <t>2.1.5结转结余变动率</t>
    <phoneticPr fontId="8" type="noConversion"/>
  </si>
  <si>
    <t>结转结余变动率=[（本年度累计结转结余金额－上年度累计结转结余金额）÷上年度累计结转结余金额]×100%。指标用以反映和考核部门（单位）对控制结转结余资金的努力程度。</t>
    <phoneticPr fontId="8" type="noConversion"/>
  </si>
  <si>
    <t>结转结余率= 0%得1分，在0%—10%（含）之间得0.5分，＞10%不得分。</t>
    <phoneticPr fontId="8" type="noConversion"/>
  </si>
  <si>
    <t>2.1.6公用经费控制率</t>
    <phoneticPr fontId="8" type="noConversion"/>
  </si>
  <si>
    <t>公用经费控制率=（实际支出公用经费总额÷预算安排公用经费总额）×100%。指标用以反映和考核部门（单位）对机构运转成本的实际控制程度。</t>
    <phoneticPr fontId="8" type="noConversion"/>
  </si>
  <si>
    <t>“三公经费”变动率=[（本年度“三公经费”预算总额-上年度“三公经费”预算总额）/上年度“三公经费”预算总额]×100%；指标用以反映和考核部门（单位）对控制重点行政成本的努力程度。</t>
    <phoneticPr fontId="8" type="noConversion"/>
  </si>
  <si>
    <t>2.1.7“三公”经费控制率</t>
    <phoneticPr fontId="8" type="noConversion"/>
  </si>
  <si>
    <t>公用经费控制率≤100%，得1分，＞100%不得分。</t>
    <phoneticPr fontId="8" type="noConversion"/>
  </si>
  <si>
    <t>“三公经费”控制率=（“三公经费”实际支出数÷“三公经费”预算安排数）×100%。指标用以反映和考核部门（单位）对“三公经费”的实际控制程度。</t>
    <phoneticPr fontId="8" type="noConversion"/>
  </si>
  <si>
    <t>2.1.8政府采购执行率</t>
    <phoneticPr fontId="8" type="noConversion"/>
  </si>
  <si>
    <t>政府采购执行率=（实际政府采购金额÷政府采购预算数）×100%。政府采购预算：采购机关根据事业发展计划和行政任务编制、并经过规定程序批准的年度政府采购计划。 指标用以反映和考核部门（单位）政府采购预算执行情况。</t>
    <phoneticPr fontId="8" type="noConversion"/>
  </si>
  <si>
    <t>2.1预算执行（12分）</t>
    <phoneticPr fontId="14" type="noConversion"/>
  </si>
  <si>
    <t>在职人员控制率≦100%，计1分；每超过一个百分点扣0.5分，扣完为止。（1分）（总分值1分）。</t>
    <phoneticPr fontId="14" type="noConversion"/>
  </si>
  <si>
    <t>①已制定或具有预算资金管理办法，内部财务管理制度、会计核算制度等管理制度，得1分，每缺失一项制度扣1分，扣完为止。
②相关管理制度内容合法、合规、完整，得1分，基本完整得0.5分，否则不得分。
③相关管理制度得到有效执行，得1分，基本执行得0.5分，否则不得分。</t>
    <phoneticPr fontId="14" type="noConversion"/>
  </si>
  <si>
    <t>2.2.1管理制度健全性</t>
    <phoneticPr fontId="14" type="noConversion"/>
  </si>
  <si>
    <t>2.2.2资金使用合规性</t>
    <phoneticPr fontId="14" type="noConversion"/>
  </si>
  <si>
    <t>未发现不合规事项</t>
    <phoneticPr fontId="8" type="noConversion"/>
  </si>
  <si>
    <t>2.2.3预决算信息公开性</t>
    <phoneticPr fontId="8" type="noConversion"/>
  </si>
  <si>
    <t>2.2.4基础信息完善性</t>
    <phoneticPr fontId="8" type="noConversion"/>
  </si>
  <si>
    <t>部门（单位）是否按照政府信息公开规定公开相关预决算信息，用以反映和考核部门（单位）预决算管理的公开透明情况。预决算信息是指与部门预算、执行、决算、监督、绩效等管理相关的信息。</t>
    <phoneticPr fontId="8" type="noConversion"/>
  </si>
  <si>
    <t>已公开</t>
    <phoneticPr fontId="8" type="noConversion"/>
  </si>
  <si>
    <t>部门（单位）预算编制的基础信息是否完善，用以反映和考核基础信息对预算管理工作的支撑情况。</t>
    <phoneticPr fontId="8" type="noConversion"/>
  </si>
  <si>
    <t>①支出符合国家财经法规和财务管理制度规定以及有关专项资金管理办法的规定，1分；
②资金拨付有完整的审批程序和手续，1分；
③重大项目支出按规定经过评估论证，1分；
④支出符合部门预算批复的用途，1分；
⑤资金使用无截留、挤占、挪用、虚列支出等情况，1分。
以5项分别评分，各单项符合则按给定分值得分，不符合不得分。</t>
    <phoneticPr fontId="14" type="noConversion"/>
  </si>
  <si>
    <t>①按规定内容公开预决算信息，1分；  
②按规定时限公开预决算信息，1分。 
以2项分别评分，各单项符合则按给定分值得分，不符合不得分。</t>
    <phoneticPr fontId="8" type="noConversion"/>
  </si>
  <si>
    <t xml:space="preserve">①基础数据信息和会计信息资料真实，1分；
②基础数据信息和会计信息资料完整，1分；
③基础数据信息和汇集信息资料准确，1分；
以3项分别评分，各单项符合则按给定分值得分，不符合不得分。
                  </t>
    <phoneticPr fontId="8" type="noConversion"/>
  </si>
  <si>
    <t xml:space="preserve">①资产保存完整，0.5分；
②资产配置合理,0.5分；
③资产处置规范，0.5分；
④资产账务管理合规，账实相符，0.5分；
⑤资产有偿使用及处置收入及时足额上缴，0.5分；
⑥新增资产审批程序合规，0.5分。
以6项分别评分，各单项符合则按给定分值得分，不符合不得分。
                  </t>
    <phoneticPr fontId="14" type="noConversion"/>
  </si>
  <si>
    <t>2.2.2资产管理安全性</t>
    <phoneticPr fontId="14" type="noConversion"/>
  </si>
  <si>
    <t>固定资产利用率=（实际在用固定资产总额÷所有固定资产总额）×100%。指标用以反映和考核部门（单位）固定资产使用效率程度。</t>
    <phoneticPr fontId="14" type="noConversion"/>
  </si>
  <si>
    <t>①已制定或具有资产管理制度，得0.5分，未制定不得分；
②相关管理制度内容合法、合规、完整，得0.5分，否则不得分。
③相关管理制度得到有效执行，得1分，基本执行得0.5分，否则不得分。</t>
    <phoneticPr fontId="14" type="noConversion"/>
  </si>
  <si>
    <t>2.2.3.1固定资产利用率</t>
    <phoneticPr fontId="14" type="noConversion"/>
  </si>
  <si>
    <t>2.2.3固定资产利用率</t>
    <phoneticPr fontId="14" type="noConversion"/>
  </si>
  <si>
    <t>2.2.4往来管理</t>
    <phoneticPr fontId="14" type="noConversion"/>
  </si>
  <si>
    <t>部门（单位）资金往来是否真实、完整、清晰。指标用以反映部门（单位）资金往来管理核算情况。</t>
    <phoneticPr fontId="14" type="noConversion"/>
  </si>
  <si>
    <t>资产未定期盘存，报废资产未及时清理及申报办理核销，造成账实不符。</t>
    <phoneticPr fontId="8" type="noConversion"/>
  </si>
  <si>
    <t>3.产出（35分）</t>
    <phoneticPr fontId="14" type="noConversion"/>
  </si>
  <si>
    <t>3.1.1实际完成率</t>
    <phoneticPr fontId="14" type="noConversion"/>
  </si>
  <si>
    <t>实际完成率= (实际完成工作数/计划工作数) X 100%。
实际完成工作数:一定时期(年度或规划期)内部门(单位)实际完成工作任务的数量。
计划工作数:部门(单位)整体绩效目标确定的一定时期(年度或规划期)内预计完成工作任务的数量。
指标用以反映和考核部门(单位)履职工作任务目标的实现程度。</t>
    <phoneticPr fontId="14" type="noConversion"/>
  </si>
  <si>
    <t>3.1职责履行(35分)</t>
    <phoneticPr fontId="8" type="noConversion"/>
  </si>
  <si>
    <t>3.1.2完成及时率</t>
    <phoneticPr fontId="8" type="noConversion"/>
  </si>
  <si>
    <t>完成及时率= (及时完成实际工作数/计划工作数) X 100%。
及时完成实际工作数:部门(单位)按照整体绩效目标确定的时限实际完成的工作任务数量。
指标用以反映和考核部门履职时效目标的实现程度。</t>
    <phoneticPr fontId="8" type="noConversion"/>
  </si>
  <si>
    <t>3.1.3质量达标率</t>
    <phoneticPr fontId="8" type="noConversion"/>
  </si>
  <si>
    <t>3.1.4重点工作办结率</t>
    <phoneticPr fontId="8" type="noConversion"/>
  </si>
  <si>
    <t>质量达标率= (质量达标实际工作数/计划工作数) X100%。 .
质量达标实际工作数:一定时期(年度或规划期)内部门(单位)实际完成工作数中达到部门绩效目标要求(绩效标准值)的工作任务数量。
用以反映和考核部门履职质量目标的实现程度。</t>
    <phoneticPr fontId="8" type="noConversion"/>
  </si>
  <si>
    <t>4.1.1经济效益</t>
    <phoneticPr fontId="8" type="noConversion"/>
  </si>
  <si>
    <t>4.1.2社会效益</t>
    <phoneticPr fontId="8" type="noConversion"/>
  </si>
  <si>
    <t>4.1.3生态效益</t>
    <phoneticPr fontId="8" type="noConversion"/>
  </si>
  <si>
    <t>4.1.4可持续性影响</t>
    <phoneticPr fontId="8" type="noConversion"/>
  </si>
  <si>
    <t>部门（单位）履行职责对经济发展所带来的直接或间接影响情况。</t>
    <phoneticPr fontId="8" type="noConversion"/>
  </si>
  <si>
    <t>部门（单位）履行职责对社会发展所带来的直接或间接影响情况。</t>
    <phoneticPr fontId="8" type="noConversion"/>
  </si>
  <si>
    <t>部门（单位）履行职责对生态发展所带来的直接或间接影响情况。</t>
    <phoneticPr fontId="8" type="noConversion"/>
  </si>
  <si>
    <t>部门（单位）履行职责发挥的可持续性影响情况。</t>
    <phoneticPr fontId="8" type="noConversion"/>
  </si>
  <si>
    <t>2.2.5绩效跟踪及自评</t>
    <phoneticPr fontId="8" type="noConversion"/>
  </si>
  <si>
    <t>部门（单位）是否开展绩效跟踪及自评，用以反映对过程的绩效管理及自评工作的落实和完成情况。</t>
    <phoneticPr fontId="8" type="noConversion"/>
  </si>
  <si>
    <t>未建立绩效跟踪及考核制度，重点项目基本完成自评报告，内容真实，基本完整。</t>
    <phoneticPr fontId="8" type="noConversion"/>
  </si>
  <si>
    <t>4.1.5社会公众或服务对象满意度</t>
    <phoneticPr fontId="8" type="noConversion"/>
  </si>
  <si>
    <t>①建立绩效跟踪制度并按制度执行1分；建立跟踪监控制度但未按制度执行0.5分；未建立跟踪监控制度也未按制度执行0分。
②自评报告内容完整、客观1分；自评报告内容基本完整、客观0.5分；未自评0分。</t>
    <phoneticPr fontId="8" type="noConversion"/>
  </si>
  <si>
    <t>2.过程（36分）</t>
    <phoneticPr fontId="14" type="noConversion"/>
  </si>
  <si>
    <t>实际完成率100%得10分，在100%—90%（含）之间得8分，在90%—80%（含）之间得6分，在80%—70%（含）之间得3分，＜70%不得分。</t>
    <phoneticPr fontId="14" type="noConversion"/>
  </si>
  <si>
    <t>4.效果（18分）</t>
    <phoneticPr fontId="14" type="noConversion"/>
  </si>
  <si>
    <t>4.1履职效益（18分）</t>
    <phoneticPr fontId="8" type="noConversion"/>
  </si>
  <si>
    <t>2.2预算管理（15分）</t>
    <phoneticPr fontId="14" type="noConversion"/>
  </si>
  <si>
    <t>2.2资产管理（9分）</t>
    <phoneticPr fontId="14" type="noConversion"/>
  </si>
  <si>
    <t>“三公经费”变动率≦0,计1分；“三公经费”＞0，每超过一个百分点扣0.5分，扣完为止</t>
    <phoneticPr fontId="14" type="noConversion"/>
  </si>
  <si>
    <t>重点支出安排率100%，得3分；≥90%得2分，在90%—80%（含）之间得1分，在80%—70%（含）之间得0.5分，＜70%不得分。</t>
    <phoneticPr fontId="14" type="noConversion"/>
  </si>
  <si>
    <r>
      <rPr>
        <sz val="10"/>
        <rFont val="仿宋_GB2312"/>
        <family val="3"/>
        <charset val="134"/>
      </rPr>
      <t>预算调整率</t>
    </r>
    <r>
      <rPr>
        <sz val="10"/>
        <rFont val="Times New Roman"/>
        <family val="1"/>
      </rPr>
      <t>= 0%</t>
    </r>
    <r>
      <rPr>
        <sz val="10"/>
        <rFont val="仿宋_GB2312"/>
        <family val="3"/>
        <charset val="134"/>
      </rPr>
      <t>得2分，在</t>
    </r>
    <r>
      <rPr>
        <sz val="10"/>
        <rFont val="Times New Roman"/>
        <family val="1"/>
      </rPr>
      <t>0%—5%</t>
    </r>
    <r>
      <rPr>
        <sz val="10"/>
        <rFont val="仿宋_GB2312"/>
        <family val="3"/>
        <charset val="134"/>
      </rPr>
      <t>（含）之间得</t>
    </r>
    <r>
      <rPr>
        <sz val="10"/>
        <rFont val="Times New Roman"/>
        <family val="1"/>
      </rPr>
      <t>1.5</t>
    </r>
    <r>
      <rPr>
        <sz val="10"/>
        <rFont val="仿宋_GB2312"/>
        <family val="3"/>
        <charset val="134"/>
      </rPr>
      <t>分，在</t>
    </r>
    <r>
      <rPr>
        <sz val="10"/>
        <rFont val="Times New Roman"/>
        <family val="1"/>
      </rPr>
      <t>5%</t>
    </r>
    <r>
      <rPr>
        <sz val="10"/>
        <rFont val="仿宋_GB2312"/>
        <family val="3"/>
        <charset val="134"/>
      </rPr>
      <t>—</t>
    </r>
    <r>
      <rPr>
        <sz val="10"/>
        <rFont val="Times New Roman"/>
        <family val="1"/>
      </rPr>
      <t>8%</t>
    </r>
    <r>
      <rPr>
        <sz val="10"/>
        <rFont val="仿宋_GB2312"/>
        <family val="3"/>
        <charset val="134"/>
      </rPr>
      <t>（含）之间得</t>
    </r>
    <r>
      <rPr>
        <sz val="10"/>
        <rFont val="Times New Roman"/>
        <family val="1"/>
      </rPr>
      <t>0.5</t>
    </r>
    <r>
      <rPr>
        <sz val="10"/>
        <rFont val="仿宋_GB2312"/>
        <family val="3"/>
        <charset val="134"/>
      </rPr>
      <t>分，＞</t>
    </r>
    <r>
      <rPr>
        <sz val="10"/>
        <rFont val="Times New Roman"/>
        <family val="1"/>
      </rPr>
      <t>8%</t>
    </r>
    <r>
      <rPr>
        <sz val="10"/>
        <rFont val="仿宋_GB2312"/>
        <family val="3"/>
        <charset val="134"/>
      </rPr>
      <t>不得分。</t>
    </r>
    <phoneticPr fontId="8" type="noConversion"/>
  </si>
  <si>
    <t>①单位不存在3年以上长期挂账往来0.5分，反之0分。
②单位挂账往来金额准确、事项清晰，债权债务单位明确1分，每出现一项不规范扣0.5分。
③定期与往来单位书面对账1分，反之0分。</t>
    <phoneticPr fontId="14" type="noConversion"/>
  </si>
  <si>
    <t>政府采购执行率=100%得1分，在100%—90%（含）之间得0.8分，在90%—80%（含）之间得0.5分，＜80%或者＞100%不得分。</t>
    <phoneticPr fontId="8" type="noConversion"/>
  </si>
  <si>
    <r>
      <t>预算完成率</t>
    </r>
    <r>
      <rPr>
        <sz val="10"/>
        <rFont val="Times New Roman"/>
        <family val="1"/>
      </rPr>
      <t>=100%</t>
    </r>
    <r>
      <rPr>
        <sz val="10"/>
        <rFont val="仿宋_GB2312"/>
        <family val="3"/>
        <charset val="134"/>
      </rPr>
      <t>得</t>
    </r>
    <r>
      <rPr>
        <sz val="10"/>
        <rFont val="Times New Roman"/>
        <family val="1"/>
      </rPr>
      <t>3</t>
    </r>
    <r>
      <rPr>
        <sz val="10"/>
        <rFont val="仿宋_GB2312"/>
        <family val="3"/>
        <charset val="134"/>
      </rPr>
      <t>分，在</t>
    </r>
    <r>
      <rPr>
        <sz val="10"/>
        <rFont val="Times New Roman"/>
        <family val="1"/>
      </rPr>
      <t>100%—90%</t>
    </r>
    <r>
      <rPr>
        <sz val="10"/>
        <rFont val="仿宋_GB2312"/>
        <family val="3"/>
        <charset val="134"/>
      </rPr>
      <t>（含）之间得</t>
    </r>
    <r>
      <rPr>
        <sz val="10"/>
        <rFont val="Times New Roman"/>
        <family val="1"/>
      </rPr>
      <t>2</t>
    </r>
    <r>
      <rPr>
        <sz val="10"/>
        <rFont val="仿宋_GB2312"/>
        <family val="3"/>
        <charset val="134"/>
      </rPr>
      <t>分，在</t>
    </r>
    <r>
      <rPr>
        <sz val="10"/>
        <rFont val="Times New Roman"/>
        <family val="1"/>
      </rPr>
      <t>90%—80%</t>
    </r>
    <r>
      <rPr>
        <sz val="10"/>
        <rFont val="仿宋_GB2312"/>
        <family val="3"/>
        <charset val="134"/>
      </rPr>
      <t>（含）之间得</t>
    </r>
    <r>
      <rPr>
        <sz val="10"/>
        <rFont val="Times New Roman"/>
        <family val="1"/>
      </rPr>
      <t>1</t>
    </r>
    <r>
      <rPr>
        <sz val="10"/>
        <rFont val="仿宋_GB2312"/>
        <family val="3"/>
        <charset val="134"/>
      </rPr>
      <t>分，＜</t>
    </r>
    <r>
      <rPr>
        <sz val="10"/>
        <rFont val="Times New Roman"/>
        <family val="1"/>
      </rPr>
      <t>80%</t>
    </r>
    <r>
      <rPr>
        <sz val="10"/>
        <rFont val="仿宋_GB2312"/>
        <family val="3"/>
        <charset val="134"/>
      </rPr>
      <t>不得分。</t>
    </r>
    <phoneticPr fontId="8" type="noConversion"/>
  </si>
  <si>
    <t>社会公众或服务对象是指部门（单位）履行职责而影响到的部门、群体或个人。一般采取社会调查的方式。</t>
    <phoneticPr fontId="8" type="noConversion"/>
  </si>
  <si>
    <t>95%（含）以上计3分；
85%（含）-95%，计2.5分；
75%（含）-85%，计1分；
低于75%计0分。</t>
    <phoneticPr fontId="8" type="noConversion"/>
  </si>
  <si>
    <t>附件：</t>
    <phoneticPr fontId="8" type="noConversion"/>
  </si>
  <si>
    <t>①是否符合国家相关法律法规、国民经济和社会发展总体规划；
②是否符合部门“三定”方案确定的职责；
③是否符合部门中长期实施规划。
符合得2分；基本符合得1分；不符合不得分</t>
    <phoneticPr fontId="8" type="noConversion"/>
  </si>
  <si>
    <t>在职人员控制率55.56%</t>
    <phoneticPr fontId="8" type="noConversion"/>
  </si>
  <si>
    <t>全年支付进度率43.23%</t>
    <phoneticPr fontId="8" type="noConversion"/>
  </si>
  <si>
    <t>结转结余率-31.52%</t>
    <phoneticPr fontId="8" type="noConversion"/>
  </si>
  <si>
    <t>结转结余率-15.43%</t>
    <phoneticPr fontId="8" type="noConversion"/>
  </si>
  <si>
    <t>公用经费控制率109.12%</t>
    <phoneticPr fontId="8" type="noConversion"/>
  </si>
  <si>
    <t>“三公经费”控制率186.18%</t>
    <phoneticPr fontId="8" type="noConversion"/>
  </si>
  <si>
    <t>管理制度不够健全，未制定预算资金管理办法、专项资金管理办法及预算绩效（跟踪）管理办法等。</t>
    <phoneticPr fontId="8" type="noConversion"/>
  </si>
  <si>
    <t>已制定制度内容简约且未按规定执行。</t>
    <phoneticPr fontId="8" type="noConversion"/>
  </si>
  <si>
    <t>盘亏资产67970元，固定资产原值2499886.37元</t>
    <phoneticPr fontId="8" type="noConversion"/>
  </si>
  <si>
    <t>重点工作办结率= (重点工作实际完成数/交办或下达数) X100%。
重点工作是指党委、政府、人大、相关部门交办或下达的工作任务。
用以反映部门(单位)对重点工作的办理落实程度。</t>
    <phoneticPr fontId="8" type="noConversion"/>
  </si>
  <si>
    <t>预算完成率超过100%。</t>
    <phoneticPr fontId="8" type="noConversion"/>
  </si>
  <si>
    <t>未进行政府采购预算的申报及执行</t>
    <phoneticPr fontId="8" type="noConversion"/>
  </si>
  <si>
    <t>存在3年以上长期挂账资金，事项清晰，但未定期与往来单位对账。</t>
    <phoneticPr fontId="8" type="noConversion"/>
  </si>
  <si>
    <t>重点工作办结率100%得6分，在100%—90%（含）之间得5分，在90%—80%（含）之间得4分，＜80%不得分。</t>
    <phoneticPr fontId="8" type="noConversion"/>
  </si>
  <si>
    <t>预算调整率较高</t>
    <phoneticPr fontId="8" type="noConversion"/>
  </si>
  <si>
    <t>经调查问卷，对勐海工业园区管委会部门整体履职满意度86.31%</t>
    <phoneticPr fontId="8" type="noConversion"/>
  </si>
  <si>
    <t>年度项目完成及时率87.5%</t>
    <phoneticPr fontId="8" type="noConversion"/>
  </si>
  <si>
    <t>根据项目完成及时率87.5%计算</t>
    <phoneticPr fontId="8" type="noConversion"/>
  </si>
  <si>
    <t>被评价部门（单位）：勐海工业园区管委会                   评价结果：分值=74.45分               绩效等级：优（ ）、良（ ）、中（√）、差（ ）</t>
    <phoneticPr fontId="8" type="noConversion"/>
  </si>
  <si>
    <t>实际完成率87.5%。2个项目未达到目标</t>
    <phoneticPr fontId="8" type="noConversion"/>
  </si>
  <si>
    <t>质量达标率100%得9分，在100%—90%（含）之间得8分，在90%—80%（含）之间得7分，＜80%不得分。</t>
    <phoneticPr fontId="14" type="noConversion"/>
  </si>
  <si>
    <t>评价总计得分</t>
    <phoneticPr fontId="8" type="noConversion"/>
  </si>
  <si>
    <t>“三公经费”变动率-33.33%</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</si>
</sst>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 "/>
  </numFmts>
  <fonts count="21">
    <font>
      <sz val="12"/>
      <name val="宋体"/>
      <charset val="134"/>
    </font>
    <font>
      <sz val="10"/>
      <name val="仿宋_GB2312"/>
      <family val="3"/>
      <charset val="134"/>
    </font>
    <font>
      <sz val="10"/>
      <name val="宋体"/>
      <family val="3"/>
      <charset val="134"/>
    </font>
    <font>
      <sz val="10"/>
      <name val="Times New Roman"/>
      <family val="1"/>
    </font>
    <font>
      <sz val="11"/>
      <color indexed="8"/>
      <name val="宋体"/>
      <family val="3"/>
      <charset val="134"/>
    </font>
    <font>
      <b/>
      <sz val="10"/>
      <name val="仿宋_GB2312"/>
      <family val="3"/>
      <charset val="134"/>
    </font>
    <font>
      <sz val="10"/>
      <color indexed="8"/>
      <name val="Arial"/>
      <family val="2"/>
    </font>
    <font>
      <sz val="12"/>
      <name val="宋体"/>
      <family val="3"/>
      <charset val="134"/>
    </font>
    <font>
      <sz val="9"/>
      <name val="宋体"/>
      <family val="3"/>
      <charset val="134"/>
    </font>
    <font>
      <sz val="11"/>
      <color theme="1"/>
      <name val="宋体"/>
      <family val="3"/>
      <charset val="134"/>
      <scheme val="minor"/>
    </font>
    <font>
      <b/>
      <sz val="10"/>
      <name val="宋体"/>
      <family val="3"/>
      <charset val="134"/>
      <scheme val="minor"/>
    </font>
    <font>
      <sz val="10"/>
      <name val="宋体"/>
      <family val="3"/>
      <charset val="134"/>
      <scheme val="minor"/>
    </font>
    <font>
      <b/>
      <sz val="14"/>
      <name val="宋体"/>
      <family val="3"/>
      <charset val="134"/>
      <scheme val="minor"/>
    </font>
    <font>
      <b/>
      <sz val="10"/>
      <name val="宋体"/>
      <family val="3"/>
      <charset val="134"/>
    </font>
    <font>
      <sz val="9"/>
      <name val="宋体"/>
      <family val="3"/>
      <charset val="134"/>
      <scheme val="minor"/>
    </font>
    <font>
      <b/>
      <sz val="10"/>
      <color theme="1"/>
      <name val="宋体"/>
      <family val="3"/>
      <charset val="134"/>
    </font>
    <font>
      <sz val="9"/>
      <color theme="1"/>
      <name val="仿宋_GB2312"/>
      <family val="3"/>
      <charset val="134"/>
    </font>
    <font>
      <b/>
      <sz val="16"/>
      <color theme="1"/>
      <name val="宋体"/>
      <family val="3"/>
      <charset val="134"/>
    </font>
    <font>
      <sz val="9"/>
      <name val="仿宋_GB2312"/>
      <family val="3"/>
      <charset val="134"/>
    </font>
    <font>
      <sz val="10"/>
      <color theme="1"/>
      <name val="仿宋_GB2312"/>
      <family val="3"/>
      <charset val="134"/>
    </font>
    <font>
      <sz val="12"/>
      <name val="仿宋_GB2312"/>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6">
    <xf numFmtId="0" fontId="0" fillId="0" borderId="0"/>
    <xf numFmtId="0" fontId="7" fillId="0" borderId="0"/>
    <xf numFmtId="0" fontId="6" fillId="0" borderId="0"/>
    <xf numFmtId="0" fontId="4" fillId="0" borderId="0">
      <alignment vertical="center"/>
    </xf>
    <xf numFmtId="0" fontId="9" fillId="0" borderId="0">
      <alignment vertical="center"/>
    </xf>
    <xf numFmtId="0" fontId="7" fillId="0" borderId="0">
      <alignment vertical="center"/>
    </xf>
  </cellStyleXfs>
  <cellXfs count="60">
    <xf numFmtId="0" fontId="0" fillId="0" borderId="0" xfId="0"/>
    <xf numFmtId="0" fontId="1" fillId="0" borderId="0" xfId="1" applyFont="1" applyFill="1" applyAlignment="1">
      <alignment vertical="center" wrapText="1"/>
    </xf>
    <xf numFmtId="0" fontId="1" fillId="0" borderId="2" xfId="0" applyFont="1" applyFill="1" applyBorder="1" applyAlignment="1">
      <alignment vertical="center" wrapText="1"/>
    </xf>
    <xf numFmtId="0" fontId="11" fillId="0" borderId="0" xfId="0" applyFont="1"/>
    <xf numFmtId="0" fontId="1" fillId="0" borderId="2" xfId="0" applyFont="1" applyFill="1" applyBorder="1" applyAlignment="1">
      <alignment horizontal="left"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10" fontId="11" fillId="0" borderId="2" xfId="0" applyNumberFormat="1" applyFont="1" applyBorder="1" applyAlignment="1">
      <alignment horizontal="center" vertical="center"/>
    </xf>
    <xf numFmtId="0" fontId="0" fillId="0" borderId="0" xfId="0" applyFill="1" applyAlignment="1">
      <alignment vertical="center"/>
    </xf>
    <xf numFmtId="0" fontId="15"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2" fillId="0" borderId="0" xfId="0" applyFont="1" applyFill="1" applyAlignment="1">
      <alignment vertical="center"/>
    </xf>
    <xf numFmtId="0" fontId="18" fillId="0" borderId="3" xfId="0" applyFont="1" applyFill="1" applyBorder="1" applyAlignment="1">
      <alignment horizontal="left" vertical="center" wrapText="1"/>
    </xf>
    <xf numFmtId="0" fontId="20" fillId="0" borderId="0" xfId="0" applyFont="1" applyFill="1" applyAlignment="1">
      <alignment vertical="center"/>
    </xf>
    <xf numFmtId="0" fontId="16" fillId="0" borderId="3" xfId="0" applyFont="1" applyFill="1" applyBorder="1" applyAlignment="1">
      <alignment horizontal="left" vertical="center" wrapText="1"/>
    </xf>
    <xf numFmtId="0" fontId="18" fillId="0" borderId="2" xfId="5" applyFont="1" applyFill="1" applyBorder="1" applyAlignment="1">
      <alignment horizontal="left" vertical="center" wrapText="1"/>
    </xf>
    <xf numFmtId="0" fontId="16" fillId="0" borderId="3" xfId="0" applyFont="1" applyFill="1" applyBorder="1" applyAlignment="1">
      <alignment vertical="center" wrapText="1"/>
    </xf>
    <xf numFmtId="0" fontId="16" fillId="0" borderId="3" xfId="0" applyFont="1" applyFill="1" applyBorder="1" applyAlignment="1">
      <alignment vertical="center" wrapText="1"/>
    </xf>
    <xf numFmtId="0" fontId="16" fillId="0" borderId="2" xfId="0" applyFont="1" applyFill="1" applyBorder="1" applyAlignment="1">
      <alignment vertical="center" wrapText="1"/>
    </xf>
    <xf numFmtId="0" fontId="18" fillId="0" borderId="2" xfId="0" applyFont="1" applyFill="1" applyBorder="1" applyAlignment="1">
      <alignment horizontal="left" vertical="center" wrapText="1"/>
    </xf>
    <xf numFmtId="0" fontId="16" fillId="0" borderId="2" xfId="0" applyFont="1" applyFill="1" applyBorder="1" applyAlignment="1">
      <alignment vertical="center"/>
    </xf>
    <xf numFmtId="0" fontId="0" fillId="0" borderId="0" xfId="0" applyFill="1" applyAlignment="1">
      <alignment horizontal="center" vertical="center"/>
    </xf>
    <xf numFmtId="0" fontId="19" fillId="0" borderId="2"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vertical="center" wrapText="1"/>
    </xf>
    <xf numFmtId="0" fontId="16" fillId="0" borderId="3"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20" fillId="2" borderId="0" xfId="0" applyFont="1" applyFill="1" applyAlignment="1">
      <alignment vertical="center"/>
    </xf>
    <xf numFmtId="0" fontId="20" fillId="2" borderId="2" xfId="0" applyFont="1" applyFill="1" applyBorder="1" applyAlignment="1">
      <alignment vertical="center"/>
    </xf>
    <xf numFmtId="0" fontId="19" fillId="0" borderId="3" xfId="0" applyFont="1" applyFill="1" applyBorder="1" applyAlignment="1">
      <alignment horizontal="center" vertical="center" wrapText="1"/>
    </xf>
    <xf numFmtId="0" fontId="1" fillId="2" borderId="2" xfId="0" applyFont="1" applyFill="1" applyBorder="1" applyAlignment="1">
      <alignment horizontal="left" vertical="center" wrapText="1"/>
    </xf>
    <xf numFmtId="10" fontId="10" fillId="0" borderId="2"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1" fillId="0" borderId="2" xfId="0" applyNumberFormat="1" applyFont="1" applyBorder="1" applyAlignment="1">
      <alignment horizontal="center" vertical="center"/>
    </xf>
    <xf numFmtId="177" fontId="11" fillId="0" borderId="0" xfId="0" applyNumberFormat="1" applyFont="1"/>
    <xf numFmtId="0" fontId="16" fillId="0" borderId="2" xfId="0" applyFont="1" applyFill="1" applyBorder="1" applyAlignment="1">
      <alignment horizontal="left" vertical="center" wrapText="1"/>
    </xf>
    <xf numFmtId="177" fontId="19" fillId="0" borderId="2" xfId="0" applyNumberFormat="1" applyFont="1" applyFill="1" applyBorder="1" applyAlignment="1">
      <alignment horizontal="center" vertical="center" wrapText="1"/>
    </xf>
    <xf numFmtId="0" fontId="18" fillId="0" borderId="2" xfId="0" applyFont="1" applyFill="1" applyBorder="1" applyAlignment="1">
      <alignment vertical="center" wrapText="1"/>
    </xf>
    <xf numFmtId="0" fontId="18" fillId="0" borderId="5" xfId="0" applyFont="1" applyFill="1" applyBorder="1" applyAlignment="1">
      <alignment vertical="center" wrapText="1"/>
    </xf>
    <xf numFmtId="176" fontId="19" fillId="0" borderId="2" xfId="0" applyNumberFormat="1" applyFont="1" applyFill="1" applyBorder="1" applyAlignment="1">
      <alignment horizontal="center" vertical="center" wrapText="1"/>
    </xf>
    <xf numFmtId="0" fontId="1" fillId="0" borderId="2" xfId="5" applyFont="1" applyFill="1" applyBorder="1" applyAlignment="1">
      <alignment horizontal="center" vertical="center" wrapText="1"/>
    </xf>
    <xf numFmtId="0" fontId="18" fillId="0" borderId="2" xfId="5" applyFont="1" applyFill="1" applyBorder="1" applyAlignment="1">
      <alignment vertical="center" wrapText="1"/>
    </xf>
    <xf numFmtId="0" fontId="19" fillId="0" borderId="2" xfId="0" applyFont="1" applyFill="1" applyBorder="1" applyAlignment="1">
      <alignment horizontal="center" vertical="center"/>
    </xf>
    <xf numFmtId="9" fontId="18" fillId="0" borderId="2" xfId="5" applyNumberFormat="1" applyFont="1" applyFill="1" applyBorder="1" applyAlignment="1">
      <alignment horizontal="left" vertical="center" wrapText="1"/>
    </xf>
    <xf numFmtId="0" fontId="17" fillId="0" borderId="0" xfId="0" applyFont="1" applyFill="1" applyAlignment="1">
      <alignment horizontal="center" vertical="center"/>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5" fillId="0" borderId="1" xfId="1" applyFont="1" applyFill="1" applyBorder="1" applyAlignment="1">
      <alignment horizontal="left" vertical="center" wrapText="1"/>
    </xf>
    <xf numFmtId="0" fontId="12" fillId="0" borderId="1" xfId="0" applyFont="1" applyBorder="1" applyAlignment="1">
      <alignment horizontal="center" vertical="center"/>
    </xf>
  </cellXfs>
  <cellStyles count="6">
    <cellStyle name="常规" xfId="0" builtinId="0"/>
    <cellStyle name="常规 2" xfId="5"/>
    <cellStyle name="常规 3" xfId="3"/>
    <cellStyle name="常规 4" xfId="4"/>
    <cellStyle name="常规 9" xfId="2"/>
    <cellStyle name="常规_附件3附表：评分表" xfId="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CECEF1"/>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abSelected="1" workbookViewId="0">
      <pane xSplit="3" ySplit="4" topLeftCell="D8" activePane="bottomRight" state="frozen"/>
      <selection pane="topRight" activeCell="D1" sqref="D1"/>
      <selection pane="bottomLeft" activeCell="A5" sqref="A5"/>
      <selection pane="bottomRight" activeCell="I8" sqref="I8"/>
    </sheetView>
  </sheetViews>
  <sheetFormatPr defaultColWidth="8.83203125" defaultRowHeight="15"/>
  <cols>
    <col min="1" max="1" width="6.75" style="8" customWidth="1"/>
    <col min="2" max="2" width="7.33203125" style="8" customWidth="1"/>
    <col min="3" max="3" width="11.75" style="8" customWidth="1"/>
    <col min="4" max="4" width="15.33203125" style="8" customWidth="1"/>
    <col min="5" max="5" width="6" style="8" customWidth="1"/>
    <col min="6" max="6" width="29.83203125" style="8" customWidth="1"/>
    <col min="7" max="7" width="30.08203125" style="8" customWidth="1"/>
    <col min="8" max="8" width="8.33203125" style="22" customWidth="1"/>
    <col min="9" max="9" width="18.5" style="8" customWidth="1"/>
    <col min="10" max="16384" width="8.83203125" style="8"/>
  </cols>
  <sheetData>
    <row r="1" spans="1:10" ht="18.649999999999999" customHeight="1">
      <c r="A1" s="12" t="s">
        <v>144</v>
      </c>
    </row>
    <row r="2" spans="1:10" ht="21.65" customHeight="1">
      <c r="A2" s="50" t="s">
        <v>18</v>
      </c>
      <c r="B2" s="50"/>
      <c r="C2" s="50"/>
      <c r="D2" s="50"/>
      <c r="E2" s="50"/>
      <c r="F2" s="50"/>
      <c r="G2" s="50"/>
      <c r="H2" s="50"/>
      <c r="I2" s="50"/>
    </row>
    <row r="3" spans="1:10" s="1" customFormat="1" ht="21.75" customHeight="1">
      <c r="A3" s="58" t="s">
        <v>164</v>
      </c>
      <c r="B3" s="58"/>
      <c r="C3" s="58"/>
      <c r="D3" s="58"/>
      <c r="E3" s="58"/>
      <c r="F3" s="58"/>
      <c r="G3" s="58"/>
      <c r="H3" s="58"/>
      <c r="I3" s="58"/>
    </row>
    <row r="4" spans="1:10" s="22" customFormat="1" ht="33.65" customHeight="1">
      <c r="A4" s="9" t="s">
        <v>0</v>
      </c>
      <c r="B4" s="9" t="s">
        <v>1</v>
      </c>
      <c r="C4" s="9" t="s">
        <v>2</v>
      </c>
      <c r="D4" s="9" t="s">
        <v>19</v>
      </c>
      <c r="E4" s="9" t="s">
        <v>4</v>
      </c>
      <c r="F4" s="9" t="s">
        <v>20</v>
      </c>
      <c r="G4" s="9" t="s">
        <v>3</v>
      </c>
      <c r="H4" s="9" t="s">
        <v>5</v>
      </c>
      <c r="I4" s="10" t="s">
        <v>37</v>
      </c>
    </row>
    <row r="5" spans="1:10" s="14" customFormat="1" ht="36.75" customHeight="1">
      <c r="A5" s="51" t="s">
        <v>64</v>
      </c>
      <c r="B5" s="54" t="s">
        <v>21</v>
      </c>
      <c r="C5" s="18" t="s">
        <v>49</v>
      </c>
      <c r="D5" s="13" t="s">
        <v>38</v>
      </c>
      <c r="E5" s="23">
        <v>1</v>
      </c>
      <c r="F5" s="13" t="s">
        <v>55</v>
      </c>
      <c r="G5" s="13" t="s">
        <v>51</v>
      </c>
      <c r="H5" s="23">
        <v>1</v>
      </c>
      <c r="I5" s="43" t="s">
        <v>52</v>
      </c>
      <c r="J5" s="14">
        <f>E5-H5</f>
        <v>0</v>
      </c>
    </row>
    <row r="6" spans="1:10" s="14" customFormat="1" ht="62.25" customHeight="1">
      <c r="A6" s="52"/>
      <c r="B6" s="54"/>
      <c r="C6" s="13" t="s">
        <v>48</v>
      </c>
      <c r="D6" s="13" t="s">
        <v>43</v>
      </c>
      <c r="E6" s="23">
        <v>2</v>
      </c>
      <c r="F6" s="13" t="s">
        <v>145</v>
      </c>
      <c r="G6" s="13" t="s">
        <v>53</v>
      </c>
      <c r="H6" s="23">
        <v>2</v>
      </c>
      <c r="I6" s="43" t="s">
        <v>39</v>
      </c>
      <c r="J6" s="14">
        <f t="shared" ref="J6:J36" si="0">E6-H6</f>
        <v>0</v>
      </c>
    </row>
    <row r="7" spans="1:10" s="14" customFormat="1" ht="99" customHeight="1">
      <c r="A7" s="52"/>
      <c r="B7" s="54"/>
      <c r="C7" s="13" t="s">
        <v>50</v>
      </c>
      <c r="D7" s="13" t="s">
        <v>40</v>
      </c>
      <c r="E7" s="23">
        <v>3</v>
      </c>
      <c r="F7" s="13" t="s">
        <v>57</v>
      </c>
      <c r="G7" s="13" t="s">
        <v>54</v>
      </c>
      <c r="H7" s="23">
        <v>2</v>
      </c>
      <c r="I7" s="44" t="s">
        <v>56</v>
      </c>
      <c r="J7" s="14">
        <f t="shared" si="0"/>
        <v>1</v>
      </c>
    </row>
    <row r="8" spans="1:10" s="14" customFormat="1" ht="59.25" customHeight="1">
      <c r="A8" s="52"/>
      <c r="B8" s="54" t="s">
        <v>63</v>
      </c>
      <c r="C8" s="11" t="s">
        <v>58</v>
      </c>
      <c r="D8" s="11" t="s">
        <v>41</v>
      </c>
      <c r="E8" s="23">
        <v>1</v>
      </c>
      <c r="F8" s="15" t="s">
        <v>86</v>
      </c>
      <c r="G8" s="11" t="s">
        <v>62</v>
      </c>
      <c r="H8" s="23">
        <v>1</v>
      </c>
      <c r="I8" s="41" t="s">
        <v>146</v>
      </c>
      <c r="J8" s="14">
        <f t="shared" si="0"/>
        <v>0</v>
      </c>
    </row>
    <row r="9" spans="1:10" s="33" customFormat="1" ht="61.5" customHeight="1">
      <c r="A9" s="52"/>
      <c r="B9" s="54"/>
      <c r="C9" s="31" t="s">
        <v>59</v>
      </c>
      <c r="D9" s="31" t="s">
        <v>42</v>
      </c>
      <c r="E9" s="32">
        <v>1</v>
      </c>
      <c r="F9" s="31" t="s">
        <v>136</v>
      </c>
      <c r="G9" s="31" t="s">
        <v>79</v>
      </c>
      <c r="H9" s="23">
        <v>1</v>
      </c>
      <c r="I9" s="16" t="s">
        <v>168</v>
      </c>
      <c r="J9" s="14">
        <f t="shared" si="0"/>
        <v>0</v>
      </c>
    </row>
    <row r="10" spans="1:10" s="14" customFormat="1" ht="105" customHeight="1">
      <c r="A10" s="53"/>
      <c r="B10" s="54"/>
      <c r="C10" s="11" t="s">
        <v>60</v>
      </c>
      <c r="D10" s="11" t="s">
        <v>45</v>
      </c>
      <c r="E10" s="23">
        <v>3</v>
      </c>
      <c r="F10" s="11" t="s">
        <v>137</v>
      </c>
      <c r="G10" s="11" t="s">
        <v>61</v>
      </c>
      <c r="H10" s="23">
        <v>3</v>
      </c>
      <c r="I10" s="16" t="s">
        <v>46</v>
      </c>
      <c r="J10" s="14">
        <f t="shared" si="0"/>
        <v>0</v>
      </c>
    </row>
    <row r="11" spans="1:10" s="33" customFormat="1" ht="60" customHeight="1">
      <c r="A11" s="51" t="s">
        <v>130</v>
      </c>
      <c r="B11" s="55" t="s">
        <v>85</v>
      </c>
      <c r="C11" s="31" t="s">
        <v>68</v>
      </c>
      <c r="D11" s="31"/>
      <c r="E11" s="32">
        <v>3</v>
      </c>
      <c r="F11" s="36" t="s">
        <v>141</v>
      </c>
      <c r="G11" s="31" t="s">
        <v>47</v>
      </c>
      <c r="H11" s="23">
        <v>3</v>
      </c>
      <c r="I11" s="16" t="s">
        <v>156</v>
      </c>
      <c r="J11" s="14">
        <f t="shared" si="0"/>
        <v>0</v>
      </c>
    </row>
    <row r="12" spans="1:10" s="33" customFormat="1" ht="109.5" customHeight="1">
      <c r="A12" s="52"/>
      <c r="B12" s="56"/>
      <c r="C12" s="31" t="s">
        <v>69</v>
      </c>
      <c r="D12" s="34"/>
      <c r="E12" s="32">
        <v>2</v>
      </c>
      <c r="F12" s="36" t="s">
        <v>138</v>
      </c>
      <c r="G12" s="31" t="s">
        <v>65</v>
      </c>
      <c r="H12" s="23"/>
      <c r="I12" s="41" t="s">
        <v>160</v>
      </c>
      <c r="J12" s="14">
        <f t="shared" si="0"/>
        <v>2</v>
      </c>
    </row>
    <row r="13" spans="1:10" s="14" customFormat="1" ht="51" customHeight="1">
      <c r="A13" s="52"/>
      <c r="B13" s="56"/>
      <c r="C13" s="11" t="s">
        <v>70</v>
      </c>
      <c r="D13" s="11"/>
      <c r="E13" s="23">
        <v>2</v>
      </c>
      <c r="F13" s="11" t="s">
        <v>67</v>
      </c>
      <c r="G13" s="11" t="s">
        <v>66</v>
      </c>
      <c r="H13" s="23">
        <v>0</v>
      </c>
      <c r="I13" s="16" t="s">
        <v>147</v>
      </c>
      <c r="J13" s="14">
        <f t="shared" si="0"/>
        <v>2</v>
      </c>
    </row>
    <row r="14" spans="1:10" s="14" customFormat="1" ht="60" customHeight="1">
      <c r="A14" s="52"/>
      <c r="B14" s="56"/>
      <c r="C14" s="11" t="s">
        <v>71</v>
      </c>
      <c r="D14" s="11"/>
      <c r="E14" s="23">
        <v>1</v>
      </c>
      <c r="F14" s="11" t="s">
        <v>72</v>
      </c>
      <c r="G14" s="11" t="s">
        <v>73</v>
      </c>
      <c r="H14" s="23">
        <v>1</v>
      </c>
      <c r="I14" s="41" t="s">
        <v>148</v>
      </c>
      <c r="J14" s="14">
        <f t="shared" si="0"/>
        <v>0</v>
      </c>
    </row>
    <row r="15" spans="1:10" s="14" customFormat="1" ht="60" customHeight="1">
      <c r="A15" s="52"/>
      <c r="B15" s="56"/>
      <c r="C15" s="24" t="s">
        <v>74</v>
      </c>
      <c r="D15" s="24"/>
      <c r="E15" s="23">
        <v>1</v>
      </c>
      <c r="F15" s="24" t="s">
        <v>76</v>
      </c>
      <c r="G15" s="24" t="s">
        <v>75</v>
      </c>
      <c r="H15" s="23">
        <v>1</v>
      </c>
      <c r="I15" s="41" t="s">
        <v>149</v>
      </c>
      <c r="J15" s="14">
        <f t="shared" si="0"/>
        <v>0</v>
      </c>
    </row>
    <row r="16" spans="1:10" s="14" customFormat="1" ht="43.5" customHeight="1">
      <c r="A16" s="52"/>
      <c r="B16" s="56"/>
      <c r="C16" s="24" t="s">
        <v>77</v>
      </c>
      <c r="D16" s="24"/>
      <c r="E16" s="23">
        <v>1</v>
      </c>
      <c r="F16" s="24" t="s">
        <v>81</v>
      </c>
      <c r="G16" s="24" t="s">
        <v>78</v>
      </c>
      <c r="H16" s="23"/>
      <c r="I16" s="41" t="s">
        <v>150</v>
      </c>
      <c r="J16" s="14">
        <f t="shared" si="0"/>
        <v>1</v>
      </c>
    </row>
    <row r="17" spans="1:10" s="14" customFormat="1" ht="50" customHeight="1">
      <c r="A17" s="52"/>
      <c r="B17" s="56"/>
      <c r="C17" s="24" t="s">
        <v>80</v>
      </c>
      <c r="D17" s="24"/>
      <c r="E17" s="23">
        <v>1</v>
      </c>
      <c r="F17" s="24" t="s">
        <v>81</v>
      </c>
      <c r="G17" s="24" t="s">
        <v>82</v>
      </c>
      <c r="H17" s="23">
        <v>1</v>
      </c>
      <c r="I17" s="16" t="s">
        <v>151</v>
      </c>
      <c r="J17" s="14">
        <f t="shared" si="0"/>
        <v>0</v>
      </c>
    </row>
    <row r="18" spans="1:10" s="14" customFormat="1" ht="75" customHeight="1">
      <c r="A18" s="52"/>
      <c r="B18" s="56"/>
      <c r="C18" s="24" t="s">
        <v>83</v>
      </c>
      <c r="D18" s="24"/>
      <c r="E18" s="23">
        <v>1</v>
      </c>
      <c r="F18" s="24" t="s">
        <v>140</v>
      </c>
      <c r="G18" s="24" t="s">
        <v>84</v>
      </c>
      <c r="H18" s="23"/>
      <c r="I18" s="16" t="s">
        <v>157</v>
      </c>
      <c r="J18" s="14">
        <f t="shared" si="0"/>
        <v>1</v>
      </c>
    </row>
    <row r="19" spans="1:10" s="14" customFormat="1" ht="85.5" customHeight="1">
      <c r="A19" s="52"/>
      <c r="B19" s="55" t="s">
        <v>134</v>
      </c>
      <c r="C19" s="25" t="s">
        <v>88</v>
      </c>
      <c r="D19" s="11" t="s">
        <v>44</v>
      </c>
      <c r="E19" s="23">
        <v>3</v>
      </c>
      <c r="F19" s="11" t="s">
        <v>87</v>
      </c>
      <c r="G19" s="29" t="s">
        <v>23</v>
      </c>
      <c r="H19" s="23">
        <v>2</v>
      </c>
      <c r="I19" s="16" t="s">
        <v>152</v>
      </c>
      <c r="J19" s="14">
        <f t="shared" si="0"/>
        <v>1</v>
      </c>
    </row>
    <row r="20" spans="1:10" s="14" customFormat="1" ht="105.75" customHeight="1">
      <c r="A20" s="52"/>
      <c r="B20" s="56"/>
      <c r="C20" s="27" t="s">
        <v>89</v>
      </c>
      <c r="D20" s="17"/>
      <c r="E20" s="35">
        <v>5</v>
      </c>
      <c r="F20" s="17" t="s">
        <v>96</v>
      </c>
      <c r="G20" s="24" t="s">
        <v>24</v>
      </c>
      <c r="H20" s="23">
        <v>5</v>
      </c>
      <c r="I20" s="16" t="s">
        <v>90</v>
      </c>
      <c r="J20" s="14">
        <f t="shared" si="0"/>
        <v>0</v>
      </c>
    </row>
    <row r="21" spans="1:10" s="14" customFormat="1" ht="58.5" customHeight="1">
      <c r="A21" s="52"/>
      <c r="B21" s="56"/>
      <c r="C21" s="25" t="s">
        <v>91</v>
      </c>
      <c r="D21" s="19"/>
      <c r="E21" s="23">
        <v>2</v>
      </c>
      <c r="F21" s="28" t="s">
        <v>97</v>
      </c>
      <c r="G21" s="29" t="s">
        <v>93</v>
      </c>
      <c r="H21" s="23">
        <v>2</v>
      </c>
      <c r="I21" s="16" t="s">
        <v>94</v>
      </c>
      <c r="J21" s="14">
        <f t="shared" si="0"/>
        <v>0</v>
      </c>
    </row>
    <row r="22" spans="1:10" s="14" customFormat="1" ht="72" customHeight="1">
      <c r="A22" s="52"/>
      <c r="B22" s="56"/>
      <c r="C22" s="25" t="s">
        <v>92</v>
      </c>
      <c r="D22" s="19"/>
      <c r="E22" s="23">
        <v>3</v>
      </c>
      <c r="F22" s="28" t="s">
        <v>98</v>
      </c>
      <c r="G22" s="29" t="s">
        <v>95</v>
      </c>
      <c r="H22" s="23">
        <v>3</v>
      </c>
      <c r="I22" s="16"/>
      <c r="J22" s="14">
        <f t="shared" si="0"/>
        <v>0</v>
      </c>
    </row>
    <row r="23" spans="1:10" s="14" customFormat="1" ht="66.75" customHeight="1">
      <c r="A23" s="52"/>
      <c r="B23" s="56"/>
      <c r="C23" s="25" t="s">
        <v>125</v>
      </c>
      <c r="D23" s="19"/>
      <c r="E23" s="23">
        <v>2</v>
      </c>
      <c r="F23" s="28" t="s">
        <v>129</v>
      </c>
      <c r="G23" s="29" t="s">
        <v>126</v>
      </c>
      <c r="H23" s="23">
        <v>1</v>
      </c>
      <c r="I23" s="16" t="s">
        <v>127</v>
      </c>
      <c r="J23" s="14">
        <f t="shared" si="0"/>
        <v>1</v>
      </c>
    </row>
    <row r="24" spans="1:10" s="14" customFormat="1" ht="79.5" customHeight="1">
      <c r="A24" s="52"/>
      <c r="B24" s="55" t="s">
        <v>135</v>
      </c>
      <c r="C24" s="24" t="s">
        <v>22</v>
      </c>
      <c r="D24" s="11"/>
      <c r="E24" s="23">
        <v>2</v>
      </c>
      <c r="F24" s="11" t="s">
        <v>102</v>
      </c>
      <c r="G24" s="24" t="s">
        <v>25</v>
      </c>
      <c r="H24" s="23">
        <v>1</v>
      </c>
      <c r="I24" s="16" t="s">
        <v>153</v>
      </c>
      <c r="J24" s="14">
        <f t="shared" si="0"/>
        <v>1</v>
      </c>
    </row>
    <row r="25" spans="1:10" s="14" customFormat="1" ht="117" customHeight="1">
      <c r="A25" s="52"/>
      <c r="B25" s="56"/>
      <c r="C25" s="26" t="s">
        <v>100</v>
      </c>
      <c r="D25" s="11" t="s">
        <v>26</v>
      </c>
      <c r="E25" s="23">
        <v>3</v>
      </c>
      <c r="F25" s="11" t="s">
        <v>99</v>
      </c>
      <c r="G25" s="26" t="s">
        <v>27</v>
      </c>
      <c r="H25" s="23">
        <v>2</v>
      </c>
      <c r="I25" s="16" t="s">
        <v>107</v>
      </c>
      <c r="J25" s="14">
        <f t="shared" si="0"/>
        <v>1</v>
      </c>
    </row>
    <row r="26" spans="1:10" s="14" customFormat="1" ht="59.5" customHeight="1">
      <c r="A26" s="52"/>
      <c r="B26" s="56"/>
      <c r="C26" s="11" t="s">
        <v>104</v>
      </c>
      <c r="D26" s="11" t="s">
        <v>103</v>
      </c>
      <c r="E26" s="23">
        <v>2</v>
      </c>
      <c r="F26" s="2" t="s">
        <v>28</v>
      </c>
      <c r="G26" s="11" t="s">
        <v>101</v>
      </c>
      <c r="H26" s="45">
        <f>2-2*(67970/2499886.37)</f>
        <v>1.9456215283897085</v>
      </c>
      <c r="I26" s="16" t="s">
        <v>154</v>
      </c>
      <c r="J26" s="14">
        <f t="shared" si="0"/>
        <v>5.4378471610291523E-2</v>
      </c>
    </row>
    <row r="27" spans="1:10" s="14" customFormat="1" ht="94.5" customHeight="1">
      <c r="A27" s="52"/>
      <c r="B27" s="56"/>
      <c r="C27" s="29" t="s">
        <v>105</v>
      </c>
      <c r="D27" s="11" t="s">
        <v>29</v>
      </c>
      <c r="E27" s="23">
        <v>2</v>
      </c>
      <c r="F27" s="11" t="s">
        <v>139</v>
      </c>
      <c r="G27" s="29" t="s">
        <v>106</v>
      </c>
      <c r="H27" s="45">
        <v>1</v>
      </c>
      <c r="I27" s="16" t="s">
        <v>158</v>
      </c>
      <c r="J27" s="14">
        <f t="shared" si="0"/>
        <v>1</v>
      </c>
    </row>
    <row r="28" spans="1:10" s="14" customFormat="1" ht="105" customHeight="1">
      <c r="A28" s="51" t="s">
        <v>108</v>
      </c>
      <c r="B28" s="57" t="s">
        <v>111</v>
      </c>
      <c r="C28" s="28" t="s">
        <v>109</v>
      </c>
      <c r="D28" s="11" t="s">
        <v>30</v>
      </c>
      <c r="E28" s="23">
        <v>10</v>
      </c>
      <c r="F28" s="24" t="s">
        <v>131</v>
      </c>
      <c r="G28" s="29" t="s">
        <v>110</v>
      </c>
      <c r="H28" s="46">
        <v>6</v>
      </c>
      <c r="I28" s="47" t="s">
        <v>165</v>
      </c>
      <c r="J28" s="14">
        <f t="shared" si="0"/>
        <v>4</v>
      </c>
    </row>
    <row r="29" spans="1:10" s="14" customFormat="1" ht="87" customHeight="1">
      <c r="A29" s="52"/>
      <c r="B29" s="57"/>
      <c r="C29" s="28" t="s">
        <v>112</v>
      </c>
      <c r="D29" s="24"/>
      <c r="E29" s="23">
        <v>10</v>
      </c>
      <c r="F29" s="30" t="s">
        <v>131</v>
      </c>
      <c r="G29" s="29" t="s">
        <v>113</v>
      </c>
      <c r="H29" s="46">
        <v>6</v>
      </c>
      <c r="I29" s="47" t="s">
        <v>162</v>
      </c>
      <c r="J29" s="14">
        <f t="shared" si="0"/>
        <v>4</v>
      </c>
    </row>
    <row r="30" spans="1:10" s="14" customFormat="1" ht="99.75" customHeight="1">
      <c r="A30" s="52"/>
      <c r="B30" s="57"/>
      <c r="C30" s="28" t="s">
        <v>114</v>
      </c>
      <c r="D30" s="24"/>
      <c r="E30" s="23">
        <v>9</v>
      </c>
      <c r="F30" s="24" t="s">
        <v>166</v>
      </c>
      <c r="G30" s="29" t="s">
        <v>116</v>
      </c>
      <c r="H30" s="46">
        <v>6</v>
      </c>
      <c r="I30" s="47" t="s">
        <v>163</v>
      </c>
      <c r="J30" s="14">
        <f t="shared" si="0"/>
        <v>3</v>
      </c>
    </row>
    <row r="31" spans="1:10" s="14" customFormat="1" ht="72.75" customHeight="1">
      <c r="A31" s="52"/>
      <c r="B31" s="57"/>
      <c r="C31" s="28" t="s">
        <v>115</v>
      </c>
      <c r="D31" s="24"/>
      <c r="E31" s="23">
        <v>6</v>
      </c>
      <c r="F31" s="24" t="s">
        <v>159</v>
      </c>
      <c r="G31" s="29" t="s">
        <v>155</v>
      </c>
      <c r="H31" s="46">
        <v>4</v>
      </c>
      <c r="I31" s="47" t="s">
        <v>163</v>
      </c>
      <c r="J31" s="14">
        <f t="shared" si="0"/>
        <v>2</v>
      </c>
    </row>
    <row r="32" spans="1:10" s="14" customFormat="1" ht="58.75" customHeight="1">
      <c r="A32" s="51" t="s">
        <v>132</v>
      </c>
      <c r="B32" s="51" t="s">
        <v>133</v>
      </c>
      <c r="C32" s="20" t="s">
        <v>117</v>
      </c>
      <c r="D32" s="4" t="s">
        <v>31</v>
      </c>
      <c r="E32" s="23">
        <v>4</v>
      </c>
      <c r="F32" s="2" t="s">
        <v>32</v>
      </c>
      <c r="G32" s="4" t="s">
        <v>121</v>
      </c>
      <c r="H32" s="23">
        <v>4</v>
      </c>
      <c r="I32" s="16"/>
      <c r="J32" s="14">
        <f t="shared" si="0"/>
        <v>0</v>
      </c>
    </row>
    <row r="33" spans="1:10" s="14" customFormat="1" ht="69" customHeight="1">
      <c r="A33" s="52"/>
      <c r="B33" s="52"/>
      <c r="C33" s="20" t="s">
        <v>118</v>
      </c>
      <c r="D33" s="4" t="s">
        <v>33</v>
      </c>
      <c r="E33" s="23">
        <v>4</v>
      </c>
      <c r="F33" s="2" t="s">
        <v>32</v>
      </c>
      <c r="G33" s="4" t="s">
        <v>122</v>
      </c>
      <c r="H33" s="23">
        <v>4</v>
      </c>
      <c r="I33" s="16"/>
      <c r="J33" s="14">
        <f t="shared" si="0"/>
        <v>0</v>
      </c>
    </row>
    <row r="34" spans="1:10" s="14" customFormat="1" ht="43.5" customHeight="1">
      <c r="A34" s="52"/>
      <c r="B34" s="52"/>
      <c r="C34" s="20" t="s">
        <v>119</v>
      </c>
      <c r="D34" s="4" t="s">
        <v>34</v>
      </c>
      <c r="E34" s="23">
        <v>4</v>
      </c>
      <c r="F34" s="2" t="s">
        <v>32</v>
      </c>
      <c r="G34" s="4" t="s">
        <v>123</v>
      </c>
      <c r="H34" s="23">
        <v>4</v>
      </c>
      <c r="I34" s="16"/>
      <c r="J34" s="14">
        <f t="shared" si="0"/>
        <v>0</v>
      </c>
    </row>
    <row r="35" spans="1:10" s="14" customFormat="1" ht="57.75" customHeight="1">
      <c r="A35" s="52"/>
      <c r="B35" s="52"/>
      <c r="C35" s="20" t="s">
        <v>120</v>
      </c>
      <c r="D35" s="4" t="s">
        <v>35</v>
      </c>
      <c r="E35" s="23">
        <v>3</v>
      </c>
      <c r="F35" s="2" t="s">
        <v>32</v>
      </c>
      <c r="G35" s="4" t="s">
        <v>124</v>
      </c>
      <c r="H35" s="23">
        <v>3</v>
      </c>
      <c r="I35" s="16"/>
      <c r="J35" s="14">
        <f t="shared" si="0"/>
        <v>0</v>
      </c>
    </row>
    <row r="36" spans="1:10" s="14" customFormat="1" ht="51.75" customHeight="1">
      <c r="A36" s="53"/>
      <c r="B36" s="53"/>
      <c r="C36" s="20" t="s">
        <v>128</v>
      </c>
      <c r="D36" s="4" t="s">
        <v>36</v>
      </c>
      <c r="E36" s="23">
        <v>3</v>
      </c>
      <c r="F36" s="2" t="s">
        <v>143</v>
      </c>
      <c r="G36" s="4" t="s">
        <v>142</v>
      </c>
      <c r="H36" s="48">
        <v>2.5</v>
      </c>
      <c r="I36" s="49" t="s">
        <v>161</v>
      </c>
      <c r="J36" s="14">
        <f t="shared" si="0"/>
        <v>0.5</v>
      </c>
    </row>
    <row r="37" spans="1:10" s="14" customFormat="1" ht="20.5" customHeight="1">
      <c r="A37" s="57" t="s">
        <v>6</v>
      </c>
      <c r="B37" s="57"/>
      <c r="C37" s="11"/>
      <c r="D37" s="11"/>
      <c r="E37" s="23">
        <f>SUM(E5:E36)</f>
        <v>100</v>
      </c>
      <c r="F37" s="54" t="s">
        <v>167</v>
      </c>
      <c r="G37" s="54"/>
      <c r="H37" s="42">
        <f>SUM(H5:H36)</f>
        <v>74.445621528389708</v>
      </c>
      <c r="I37" s="21"/>
    </row>
  </sheetData>
  <autoFilter ref="A4:J37"/>
  <mergeCells count="15">
    <mergeCell ref="B32:B36"/>
    <mergeCell ref="A37:B37"/>
    <mergeCell ref="F37:G37"/>
    <mergeCell ref="A3:I3"/>
    <mergeCell ref="A28:A31"/>
    <mergeCell ref="B28:B31"/>
    <mergeCell ref="A32:A36"/>
    <mergeCell ref="B24:B27"/>
    <mergeCell ref="A2:I2"/>
    <mergeCell ref="A5:A10"/>
    <mergeCell ref="B5:B7"/>
    <mergeCell ref="B8:B10"/>
    <mergeCell ref="A11:A27"/>
    <mergeCell ref="B11:B18"/>
    <mergeCell ref="B19:B23"/>
  </mergeCells>
  <phoneticPr fontId="8" type="noConversion"/>
  <pageMargins left="0.70866141732283472" right="0.70866141732283472" top="0.74803149606299213" bottom="0.74803149606299213" header="0.31496062992125984" footer="0.31496062992125984"/>
  <pageSetup paperSize="9" scale="91"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H8" sqref="H8"/>
    </sheetView>
  </sheetViews>
  <sheetFormatPr defaultColWidth="9" defaultRowHeight="20.25" customHeight="1"/>
  <cols>
    <col min="1" max="1" width="14.58203125" style="3" customWidth="1"/>
    <col min="2" max="2" width="10.58203125" style="3" customWidth="1"/>
    <col min="3" max="4" width="10.58203125" style="40" customWidth="1"/>
    <col min="5" max="5" width="13.75" style="3" customWidth="1"/>
    <col min="6" max="16384" width="9" style="3"/>
  </cols>
  <sheetData>
    <row r="1" spans="1:5" ht="24.75" customHeight="1">
      <c r="A1" s="59" t="s">
        <v>7</v>
      </c>
      <c r="B1" s="59"/>
      <c r="C1" s="59"/>
      <c r="D1" s="59"/>
      <c r="E1" s="59"/>
    </row>
    <row r="2" spans="1:5" ht="20.25" customHeight="1">
      <c r="A2" s="5" t="s">
        <v>17</v>
      </c>
      <c r="B2" s="5" t="s">
        <v>8</v>
      </c>
      <c r="C2" s="38" t="s">
        <v>9</v>
      </c>
      <c r="D2" s="38" t="s">
        <v>10</v>
      </c>
      <c r="E2" s="5" t="s">
        <v>11</v>
      </c>
    </row>
    <row r="3" spans="1:5" ht="20.25" customHeight="1">
      <c r="A3" s="6" t="s">
        <v>12</v>
      </c>
      <c r="B3" s="6">
        <v>11</v>
      </c>
      <c r="C3" s="39">
        <f>SUM(评分表!H5:H10)</f>
        <v>10</v>
      </c>
      <c r="D3" s="39">
        <f t="shared" ref="D3:D4" si="0">B3-C3</f>
        <v>1</v>
      </c>
      <c r="E3" s="7">
        <f t="shared" ref="E3:E4" si="1">C3/B3</f>
        <v>0.90909090909090906</v>
      </c>
    </row>
    <row r="4" spans="1:5" ht="20.25" customHeight="1">
      <c r="A4" s="6" t="s">
        <v>14</v>
      </c>
      <c r="B4" s="6">
        <v>36</v>
      </c>
      <c r="C4" s="39">
        <f>SUM(评分表!H11:H27)</f>
        <v>24.945621528389708</v>
      </c>
      <c r="D4" s="39">
        <f t="shared" si="0"/>
        <v>11.054378471610292</v>
      </c>
      <c r="E4" s="7">
        <f t="shared" si="1"/>
        <v>0.69293393134415859</v>
      </c>
    </row>
    <row r="5" spans="1:5" ht="20.25" customHeight="1">
      <c r="A5" s="6" t="s">
        <v>13</v>
      </c>
      <c r="B5" s="6">
        <v>35</v>
      </c>
      <c r="C5" s="39">
        <f>SUM(评分表!H28:H31)</f>
        <v>22</v>
      </c>
      <c r="D5" s="39">
        <f>B5-C5</f>
        <v>13</v>
      </c>
      <c r="E5" s="7">
        <f t="shared" ref="E5" si="2">C5/B5</f>
        <v>0.62857142857142856</v>
      </c>
    </row>
    <row r="6" spans="1:5" ht="20.25" customHeight="1">
      <c r="A6" s="6" t="s">
        <v>15</v>
      </c>
      <c r="B6" s="6">
        <v>18</v>
      </c>
      <c r="C6" s="39">
        <f>SUM(评分表!H32:H36)</f>
        <v>17.5</v>
      </c>
      <c r="D6" s="39">
        <f>B6-C6</f>
        <v>0.5</v>
      </c>
      <c r="E6" s="7">
        <f t="shared" ref="E6" si="3">C6/B6</f>
        <v>0.97222222222222221</v>
      </c>
    </row>
    <row r="7" spans="1:5" ht="20.25" customHeight="1">
      <c r="A7" s="5" t="s">
        <v>16</v>
      </c>
      <c r="B7" s="5">
        <f>SUM(B3:B6)</f>
        <v>100</v>
      </c>
      <c r="C7" s="38">
        <f t="shared" ref="C7:D7" si="4">SUM(C3:C6)</f>
        <v>74.445621528389708</v>
      </c>
      <c r="D7" s="38">
        <f t="shared" si="4"/>
        <v>25.554378471610292</v>
      </c>
      <c r="E7" s="37">
        <f>C7/B7</f>
        <v>0.74445621528389705</v>
      </c>
    </row>
  </sheetData>
  <mergeCells count="1">
    <mergeCell ref="A1:E1"/>
  </mergeCells>
  <phoneticPr fontId="8"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评分表</vt:lpstr>
      <vt:lpstr>得分汇总</vt:lpstr>
      <vt:lpstr>评分表!Print_Area</vt:lpstr>
      <vt:lpstr>评分表!Print_Titles</vt:lpstr>
    </vt:vector>
  </TitlesOfParts>
  <Company>MC SYSTEM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 SYSTEM</dc:creator>
  <cp:lastModifiedBy>Lenovo</cp:lastModifiedBy>
  <cp:revision>1</cp:revision>
  <cp:lastPrinted>2020-10-23T03:54:51Z</cp:lastPrinted>
  <dcterms:created xsi:type="dcterms:W3CDTF">2006-02-13T05:15:00Z</dcterms:created>
  <dcterms:modified xsi:type="dcterms:W3CDTF">2020-10-28T07:08:34Z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