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50" windowHeight="9420" firstSheet="19" activeTab="19"/>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三公”经费、行政参公单位机关运行经费情况表" sheetId="8" r:id="rId8"/>
    <sheet name="（党建工作经费）项目支出绩效自评报告" sheetId="14" r:id="rId9"/>
    <sheet name="（教育系统考务费）项目支出绩效自评报告" sheetId="9" r:id="rId10"/>
    <sheet name="（农村义务教育学校公用经费）项目支出绩效自评报告" sheetId="15" r:id="rId11"/>
    <sheet name="（普高阶段学杂费免补资金）项目支出绩效自评报告" sheetId="16" r:id="rId12"/>
    <sheet name="（特殊教育公用经费）项目支出绩效自评报告" sheetId="17" r:id="rId13"/>
    <sheet name="（职工住房补贴）项目支出绩效自评报告" sheetId="18" r:id="rId14"/>
    <sheet name="（助学兴教）项目支出绩效自评报告" sheetId="19" r:id="rId15"/>
    <sheet name="（农村教育阶段家庭经济困难）项目支出绩效自评报告" sheetId="20" r:id="rId16"/>
    <sheet name="（普高建档立卡免学杂）项目支出绩效自评报告" sheetId="21" r:id="rId17"/>
    <sheet name="（普通高中国家助学金）项目支出绩效自评报告 " sheetId="22" r:id="rId18"/>
    <sheet name="（普高建档立卡贫困户生活补）项目支出绩效自评报告" sheetId="23" r:id="rId19"/>
    <sheet name="部门整体支出绩效自评报告" sheetId="12" r:id="rId20"/>
    <sheet name="部门整体支出绩效自评表" sheetId="13" r:id="rId21"/>
  </sheets>
  <calcPr calcId="144525"/>
</workbook>
</file>

<file path=xl/sharedStrings.xml><?xml version="1.0" encoding="utf-8"?>
<sst xmlns="http://schemas.openxmlformats.org/spreadsheetml/2006/main" count="2092" uniqueCount="663">
  <si>
    <t>收入支出决算总表</t>
  </si>
  <si>
    <t>部门：勐海县黎明中学</t>
  </si>
  <si>
    <t>单位：元</t>
  </si>
  <si>
    <t>收入</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</si>
  <si>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</si>
  <si>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</si>
  <si>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</si>
  <si>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</si>
  <si>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</si>
  <si>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</si>
  <si>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</si>
  <si>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</si>
  <si>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</si>
  <si>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</si>
  <si>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</si>
  <si>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</si>
  <si>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</si>
  <si>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</si>
  <si>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</si>
  <si>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</si>
  <si>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</si>
  <si>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</si>
  <si>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</si>
  <si>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</si>
  <si>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</si>
  <si>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</si>
  <si>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</si>
  <si>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</si>
  <si>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</si>
  <si>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</si>
  <si>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</si>
  <si>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</si>
  <si>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</si>
  <si>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</si>
  <si>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</si>
  <si>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</si>
  <si>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</si>
  <si>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</si>
  <si>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</si>
  <si>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</si>
  <si>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</si>
  <si>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</si>
  <si>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</si>
  <si>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</si>
  <si>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</si>
  <si>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</si>
  <si>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</si>
  <si>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</si>
  <si>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</si>
  <si>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</si>
  <si>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</si>
  <si>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</si>
  <si>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</si>
  <si>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</si>
  <si>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</si>
  <si>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</si>
  <si>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</si>
  <si>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</si>
  <si>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</si>
  <si>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</si>
  <si>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</si>
  <si>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</si>
  <si>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</si>
  <si>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</si>
  <si>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</si>
  <si>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</si>
  <si>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</si>
  <si>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</si>
  <si>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</si>
  <si>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</si>
  <si>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</si>
  <si>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</si>
  <si>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</si>
  <si>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</si>
  <si>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</si>
  <si>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</si>
  <si>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</si>
  <si>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</si>
  <si>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</si>
  <si>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</si>
  <si>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</si>
  <si>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</si>
  <si>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</si>
  <si>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</si>
  <si>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</si>
  <si>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</si>
  <si>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</si>
  <si>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</si>
  <si>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</si>
  <si>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</si>
  <si>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</si>
  <si>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</si>
  <si>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</si>
  <si>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</si>
  <si>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</si>
  <si>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</si>
  <si>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</si>
  <si>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</si>
  <si>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</si>
  <si>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</si>
  <si>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</si>
  <si>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</si>
  <si>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</si>
  <si>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</si>
  <si>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</si>
  <si>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</si>
  <si>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</si>
  <si>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</si>
  <si>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</si>
  <si>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</si>
  <si>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</si>
  <si>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</si>
  <si>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</si>
  <si>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</si>
  <si>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</si>
  <si>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</si>
  <si>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</si>
  <si>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</si>
  <si>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</si>
  <si>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</si>
  <si>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</si>
  <si>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</si>
  <si>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20132</t>
  </si>
  <si>
    <t>组织事务</t>
  </si>
  <si>
    <t>2013299</t>
  </si>
  <si>
    <t xml:space="preserve">  其他组织事务支出</t>
  </si>
  <si>
    <t>205</t>
  </si>
  <si>
    <t>教育支出</t>
  </si>
  <si>
    <t>20502</t>
  </si>
  <si>
    <t>普通教育</t>
  </si>
  <si>
    <t>2050201</t>
  </si>
  <si>
    <t xml:space="preserve">  学前教育</t>
  </si>
  <si>
    <t>2050203</t>
  </si>
  <si>
    <t xml:space="preserve">  初中教育</t>
  </si>
  <si>
    <t>2050204</t>
  </si>
  <si>
    <t xml:space="preserve">  高中教育</t>
  </si>
  <si>
    <t>2050299</t>
  </si>
  <si>
    <t xml:space="preserve">  其他普通教育支出</t>
  </si>
  <si>
    <t>20507</t>
  </si>
  <si>
    <t>特殊教育</t>
  </si>
  <si>
    <t>2050701</t>
  </si>
  <si>
    <t xml:space="preserve">  特殊学校教育</t>
  </si>
  <si>
    <t>20508</t>
  </si>
  <si>
    <t>进修及培训</t>
  </si>
  <si>
    <t>2050801</t>
  </si>
  <si>
    <t xml:space="preserve">  教师进修</t>
  </si>
  <si>
    <t>20509</t>
  </si>
  <si>
    <t>教育费附加安排的支出</t>
  </si>
  <si>
    <t>2050999</t>
  </si>
  <si>
    <t xml:space="preserve">  其他教育费附加安排的支出</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</si>
  <si>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</si>
  <si>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</si>
  <si>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</si>
  <si>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</si>
  <si>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</si>
  <si>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</si>
  <si>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</si>
  <si>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</si>
  <si>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</si>
  <si>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</si>
  <si>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</si>
  <si>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</si>
  <si>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</si>
  <si>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</si>
  <si>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</si>
  <si>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</si>
  <si>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</si>
  <si>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</si>
  <si>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</si>
  <si>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</si>
  <si>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</si>
  <si>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</si>
  <si>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</si>
  <si>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</si>
  <si>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</si>
  <si>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</si>
  <si>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</si>
  <si>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</si>
  <si>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</si>
  <si>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</si>
  <si>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</si>
  <si>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</si>
  <si>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</si>
  <si>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</si>
  <si>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</si>
  <si>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</si>
  <si>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</si>
  <si>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</si>
  <si>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</si>
  <si>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</si>
  <si>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</si>
  <si>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</si>
  <si>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</si>
  <si>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</si>
  <si>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</si>
  <si>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</si>
  <si>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</si>
  <si>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</si>
  <si>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</si>
  <si>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</si>
  <si>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</si>
  <si>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</si>
  <si>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</si>
  <si>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年初结转和结余</t>
  </si>
  <si>
    <t>本年收入</t>
  </si>
  <si>
    <t>本年支出</t>
  </si>
  <si>
    <t>年末结转和结余</t>
  </si>
  <si>
    <t>基本支出结转</t>
  </si>
  <si>
    <t>项目支出结转和结余</t>
  </si>
  <si>
    <t>项目支出结转</t>
  </si>
  <si>
    <t>项目支出结余</t>
  </si>
  <si>
    <t>213</t>
  </si>
  <si>
    <t>农林水支出</t>
  </si>
  <si>
    <t>21305</t>
  </si>
  <si>
    <t>扶贫</t>
  </si>
  <si>
    <t>2130599</t>
  </si>
  <si>
    <t xml:space="preserve">  其他扶贫支出</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</si>
  <si>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</si>
  <si>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</si>
  <si>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</si>
  <si>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</si>
  <si>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</si>
  <si>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</si>
  <si>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</si>
  <si>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</si>
  <si>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</si>
  <si>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</si>
  <si>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</si>
  <si>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</si>
  <si>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</si>
  <si>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</si>
  <si>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</si>
  <si>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</si>
  <si>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</si>
  <si>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</si>
  <si>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</si>
  <si>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</si>
  <si>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</si>
  <si>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</si>
  <si>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</si>
  <si>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</si>
  <si>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</si>
  <si>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</si>
  <si>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</si>
  <si>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</si>
  <si>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</si>
  <si>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</si>
  <si>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</si>
  <si>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</si>
  <si>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</si>
  <si>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</si>
  <si>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</si>
  <si>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</si>
  <si>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</si>
  <si>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</si>
  <si>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</si>
  <si>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</si>
  <si>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</si>
  <si>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</si>
  <si>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</si>
  <si>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</si>
  <si>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</si>
  <si>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</si>
  <si>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</si>
  <si>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</si>
  <si>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</si>
  <si>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</si>
  <si>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</si>
  <si>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</si>
  <si>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</si>
  <si>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</si>
  <si>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</si>
  <si>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</si>
  <si>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</si>
  <si>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</si>
  <si>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</si>
  <si>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</si>
  <si>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</si>
  <si>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</si>
  <si>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</si>
  <si>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</si>
  <si>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</si>
  <si>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</si>
  <si>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</si>
  <si>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</si>
  <si>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</si>
  <si>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</si>
  <si>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</si>
  <si>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</si>
  <si>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</si>
  <si>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</si>
  <si>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</si>
  <si>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</si>
  <si>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</si>
  <si>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</si>
  <si>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</si>
  <si>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</si>
  <si>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</si>
  <si>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</si>
  <si>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</si>
  <si>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</si>
  <si>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</si>
  <si>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</si>
  <si>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</si>
  <si>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</si>
  <si>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</si>
  <si>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</si>
  <si>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</si>
  <si>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</si>
  <si>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</si>
  <si>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</si>
  <si>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</si>
  <si>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</si>
  <si>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</si>
  <si>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</si>
  <si>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</si>
  <si>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</si>
  <si>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</si>
  <si>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</si>
  <si>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</si>
  <si>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</si>
  <si>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</si>
  <si>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</si>
  <si>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</si>
  <si>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</si>
  <si>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</si>
  <si>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</si>
  <si>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</si>
  <si>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</si>
  <si>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</si>
  <si>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</si>
  <si>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</si>
  <si>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</si>
  <si>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</si>
  <si>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</si>
  <si>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</si>
  <si>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</si>
  <si>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</si>
  <si>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</si>
  <si>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</si>
  <si>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</si>
  <si>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</si>
  <si>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</si>
  <si>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</si>
  <si>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</si>
  <si>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</si>
  <si>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</si>
  <si>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</si>
  <si>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</si>
  <si>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</si>
  <si>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</si>
  <si>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</si>
  <si>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</si>
  <si>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</si>
  <si>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</si>
  <si>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</si>
  <si>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</si>
  <si>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</si>
  <si>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</si>
  <si>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</si>
  <si>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</si>
  <si>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</si>
  <si>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</si>
  <si>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</si>
  <si>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</si>
  <si>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</si>
  <si>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</si>
  <si>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</si>
  <si>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</si>
  <si>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</si>
  <si>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</si>
  <si>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</si>
  <si>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</si>
  <si>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</si>
  <si>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</si>
  <si>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</si>
  <si>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</si>
  <si>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</si>
  <si>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</si>
  <si>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</si>
  <si>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</si>
  <si>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</si>
  <si>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</si>
  <si>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</si>
  <si>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</si>
  <si>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</si>
  <si>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</si>
  <si>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</si>
  <si>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</si>
  <si>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</si>
  <si>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</si>
  <si>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</si>
  <si>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</si>
  <si>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</si>
  <si>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</si>
  <si>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</si>
  <si>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</si>
  <si>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</si>
  <si>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</si>
  <si>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</si>
  <si>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</si>
  <si>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</si>
  <si>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</si>
  <si>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</si>
  <si>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</si>
  <si>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</si>
  <si>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</si>
  <si>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</si>
  <si>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</si>
  <si>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</si>
  <si>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</si>
  <si>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</si>
  <si>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</si>
  <si>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</si>
  <si>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</si>
  <si>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</si>
  <si>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</si>
  <si>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</si>
  <si>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</si>
  <si>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</si>
  <si>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</si>
  <si>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</si>
  <si>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</si>
  <si>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</si>
  <si>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</si>
  <si>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</si>
  <si>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</si>
  <si>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</si>
  <si>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</si>
  <si>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</si>
  <si>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</si>
  <si>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</si>
  <si>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</si>
  <si>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</si>
  <si>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</si>
  <si>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</si>
  <si>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</si>
  <si>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</si>
  <si>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</si>
  <si>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</si>
  <si>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</si>
  <si>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</si>
  <si>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</si>
  <si>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</si>
  <si>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</si>
  <si>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</si>
  <si>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</si>
  <si>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</si>
  <si>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</si>
  <si>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</si>
  <si>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</si>
  <si>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</si>
  <si>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</si>
  <si>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</si>
  <si>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</si>
  <si>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</si>
  <si>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</si>
  <si>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</si>
  <si>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</si>
  <si>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项目支出绩效自评报告（表）</t>
  </si>
  <si>
    <t>单位：万元</t>
  </si>
  <si>
    <t>项目名称</t>
  </si>
  <si>
    <t>机关党建工作经费</t>
  </si>
  <si>
    <t>主管部门</t>
  </si>
  <si>
    <t>勐海县教育体育局</t>
  </si>
  <si>
    <t>实施单位</t>
  </si>
  <si>
    <t>勐海县黎明中学</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</si>
  <si>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</si>
  <si>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</si>
  <si>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</si>
  <si>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</si>
  <si>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</si>
  <si>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</si>
  <si>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</si>
  <si>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</si>
  <si>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</si>
  <si>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</si>
  <si>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</si>
  <si>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</si>
  <si>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</si>
  <si>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</si>
  <si>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按照中央、省委、州委和县委要求，高质量做好学校党组织党建工作。</t>
  </si>
  <si>
    <t>按照上级要求，按时完成学校党建各项任务。</t>
  </si>
  <si>
    <t>绩效指标</t>
  </si>
  <si>
    <t>一级
指标</t>
  </si>
  <si>
    <t>二级指标</t>
  </si>
  <si>
    <t>三级指标</t>
  </si>
  <si>
    <t xml:space="preserve">年度指标值 </t>
  </si>
  <si>
    <t>实际完成值</t>
  </si>
  <si>
    <t>偏差原因分析及改进措施</t>
  </si>
  <si>
    <t xml:space="preserve">产出
指标 （50分） </t>
  </si>
  <si>
    <t>质量指标</t>
  </si>
  <si>
    <t>专款专用率</t>
  </si>
  <si>
    <t xml:space="preserve">效益
指标 （30分） </t>
  </si>
  <si>
    <t>社会效益指标</t>
  </si>
  <si>
    <t>党支部规范化达标创率</t>
  </si>
  <si>
    <t xml:space="preserve">满意度
指标      （10分）       </t>
  </si>
  <si>
    <t>服务对象满意度
指标</t>
  </si>
  <si>
    <t>党员满意度（百分比）</t>
  </si>
  <si>
    <t>≧95%</t>
  </si>
  <si>
    <t>其他需要说明的事项</t>
  </si>
  <si>
    <t>总分</t>
  </si>
  <si>
    <t xml:space="preserve">自评等级：优
</t>
  </si>
  <si>
    <t>2018年至2019年教育系统考务费</t>
  </si>
  <si>
    <t>1、按上级文件完成初中学业水平考试  2、按标准足额及时发放考试考务费</t>
  </si>
  <si>
    <t>产出
指标 （50分）</t>
  </si>
  <si>
    <t>数量指标</t>
  </si>
  <si>
    <t>2018年至2019年教育系统考务费发放人次</t>
  </si>
  <si>
    <t>监考教师卡号错误导致无法转出，于2020年6月10日转出，完成整改。</t>
  </si>
  <si>
    <t>考试考务费足额发放率</t>
  </si>
  <si>
    <t>时效指标</t>
  </si>
  <si>
    <t>按时开考率</t>
  </si>
  <si>
    <t>资金发放及时率（2019年内）</t>
  </si>
  <si>
    <t>卡号出现错误无法及时发放，于2020年6月10日发放。</t>
  </si>
  <si>
    <t>效益指标（30分）</t>
  </si>
  <si>
    <t>确保考试相关工作安全、平稳顺利实施</t>
  </si>
  <si>
    <t>初三学生、家长满意度</t>
  </si>
  <si>
    <t>2019年农村义务教育学校公用经费（生均、寄宿制）</t>
  </si>
  <si>
    <t>以2018-2019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</si>
  <si>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初中阶段应补助人数（人）</t>
  </si>
  <si>
    <t>寄宿生应补助人数（人）</t>
  </si>
  <si>
    <t>教师培训费占学校年度公用经费的比率</t>
  </si>
  <si>
    <t>≥10%</t>
  </si>
  <si>
    <t>2019年教师培训较少因此占比不足10%，2020年加大教师培训。</t>
  </si>
  <si>
    <t>补助范围占在校学生数比例</t>
  </si>
  <si>
    <t>补助资金当年到位率</t>
  </si>
  <si>
    <t>初中公用经费人均补助标准(元)</t>
  </si>
  <si>
    <t>寄宿生公用经费在基础标准上人均增加额（元）</t>
  </si>
  <si>
    <t>效益
指标 （30分）</t>
  </si>
  <si>
    <t>九年义务教育巩固率</t>
  </si>
  <si>
    <r>
      <rPr>
        <sz val="11"/>
        <color rgb="FF000000"/>
        <rFont val="宋体"/>
        <charset val="134"/>
      </rPr>
      <t>≧</t>
    </r>
    <r>
      <rPr>
        <sz val="11"/>
        <color indexed="8"/>
        <rFont val="宋体"/>
        <charset val="134"/>
      </rPr>
      <t>93%</t>
    </r>
  </si>
  <si>
    <t>因我县初中阶段辍学生辍学率相对较高，导致九年义务教育巩固率完不成既定目标。整改：1.加强组织领导，进一步强化“双线六长”、“挂包单位包村”“挂包人包户”工作机制；2.加大宣传力度，全面落实控辍保学工作“四步法”；3.强化控辍保学动态监测和管理机制；5.压实控辍保学法定职责；6.强化部门联控责任；7.全面落实扶贫政策；8.强化考核督查。</t>
  </si>
  <si>
    <t>补助对象政策的知晓度</t>
  </si>
  <si>
    <t>义务教育免费年限（初中）（年）</t>
  </si>
  <si>
    <t>学生满意度</t>
  </si>
  <si>
    <t>≥95%</t>
  </si>
  <si>
    <t>家长满意度</t>
  </si>
  <si>
    <t>1、九年义务教育巩固率由勐海县教育体育局统一提供；2、其他资金分别为：中央资金50.1258万元，省级资金11.1477万元，州级资金0.1971万元。</t>
  </si>
  <si>
    <t>2019年普通高中阶段学杂费免补资金</t>
  </si>
  <si>
    <t>以学校2018-2019学年教育事业统计报表在校学生数为依据，拨款标准按照学费学费800元/生.年、书费400元/生.年、住宿费100元/生.年的标准执行,实现勐海县普通高中阶段免费教育，减轻普通高中学生家庭负担，促进高中教育发展。</t>
  </si>
  <si>
    <t>应补助人数（人）</t>
  </si>
  <si>
    <t>享受普通高中免补政策学生覆盖率</t>
  </si>
  <si>
    <t>资金到位率</t>
  </si>
  <si>
    <t>成本指标</t>
  </si>
  <si>
    <t>普通高中学杂费免补资金补助标准（元/生.年)</t>
  </si>
  <si>
    <t>政策的知晓度</t>
  </si>
  <si>
    <t>可持续影响指标</t>
  </si>
  <si>
    <t>勐海县普通高中免费年限（年）</t>
  </si>
  <si>
    <t>2019年特殊教育公用经费补助资金</t>
  </si>
  <si>
    <t>以2018-2019学年教育事业统计报表学生数为依据，范围为所有特殊教育学校和义务教育特殊教育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</si>
  <si>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西财教发〔2019〕408号、西财教发〔2019〕277号文件下达2019年特殊教育公用经费，因资金文件于2019年12月下达，下达时间较晚，勐海县教育体育局当年虽已向勐海县财政局请拨资金，但资金未能在当年拨付到学校，2020年资金可以正常拨付后勐海县教育体育局已重新向勐海县财政局提出资金请拨，资金已于2020年2月下达。</t>
  </si>
  <si>
    <t>补助人数覆盖率</t>
  </si>
  <si>
    <t>补助标准达标率（6000元/生.年)</t>
  </si>
  <si>
    <t>残疾儿童入学率</t>
  </si>
  <si>
    <t>补助对象对政策的知晓度</t>
  </si>
  <si>
    <t>≧90%</t>
  </si>
  <si>
    <t>≥90%</t>
  </si>
  <si>
    <t>其他资金来源为：中央资金2.3980万元，州级资金0.00972万元。</t>
  </si>
  <si>
    <t>2019年职工住房补贴（兑现历年退休职工住房补贴）</t>
  </si>
  <si>
    <t>1、专项用于兑现1983 年 12 月 31 日以前参加工作的财政全额拨款行政事业单位退休职工住房补贴；
2、认真根据审核人员名单及时将资金及时足额发放到个人手中。</t>
  </si>
  <si>
    <t>1、专项用于兑现1983 年 12 月 31 日以前参加工作的财政全额拨款行政事业单位退休职工住房补贴；
2、已根据审核人员名单及时将资金及时足额发放到个人手中。</t>
  </si>
  <si>
    <t>职工住房补贴发放人数（人）</t>
  </si>
  <si>
    <t>资金专款专用</t>
  </si>
  <si>
    <t>资金发放及时率(2019年内）</t>
  </si>
  <si>
    <t>效益
指标 （50分）</t>
  </si>
  <si>
    <t>增进社会福利和体现国家对职工的关怀</t>
  </si>
  <si>
    <t>发放职工满意度</t>
  </si>
  <si>
    <t>其他资金来源：州级资金29.7762万元。</t>
  </si>
  <si>
    <t>教育发展专项-勐海县2019年《助学兴教》奖励金</t>
  </si>
  <si>
    <t>激励学生勤奋学习、积极向上，德智体全面发展。</t>
  </si>
  <si>
    <t>激励了学生勤奋学习、积极向上，促进了学生德智体全面发展。</t>
  </si>
  <si>
    <t>产出指标 （50分）</t>
  </si>
  <si>
    <t>奖励人数</t>
  </si>
  <si>
    <t>付款手续不齐，2019年底未转账，于2020年6月10日完成转账</t>
  </si>
  <si>
    <t xml:space="preserve">效益指标 （30分） </t>
  </si>
  <si>
    <t>促进学生成绩提升</t>
  </si>
  <si>
    <t>良好</t>
  </si>
  <si>
    <t>激励学生勤奋学习、积极向上，德智体全面发展</t>
  </si>
  <si>
    <t xml:space="preserve">满意度指标（10分）       </t>
  </si>
  <si>
    <t>家长学生满意度</t>
  </si>
  <si>
    <t>自评等级：差</t>
  </si>
  <si>
    <t>项目支出绩效自评报告</t>
  </si>
  <si>
    <t>农村教育阶段家庭经济困难寄宿生生活补助资金</t>
  </si>
  <si>
    <t xml:space="preserve"> 巩固城乡义务教育经费保障机制，对城乡义务教育学校寄宿学生提供生活补助，帮助家庭经济困难学生顺利就学，提升义务教育巩固率。</t>
  </si>
  <si>
    <t>2019年春季学期，共发放补助资金43.59万元，受益523人，实现寄宿学生补助全覆盖，经费有保障，帮助家庭经济困难学生顺利就学，提升义务教育巩固率，阻断贫困代际传递，助力脱贫攻坚。</t>
  </si>
  <si>
    <t>年度指标值</t>
  </si>
  <si>
    <t>初中阶段应补助人数（2019年）</t>
  </si>
  <si>
    <t>建档立卡学生覆盖率</t>
  </si>
  <si>
    <t>小学人均补助标准</t>
  </si>
  <si>
    <t>1250元</t>
  </si>
  <si>
    <t>效益指标(30分)</t>
  </si>
  <si>
    <t>实际完成的资金：中央资金20.9346万元，省级资金14.1071万元，县级资金10.0275万元</t>
  </si>
  <si>
    <t>普通高中建档立卡家庭经济困难学生免学杂费补助资金</t>
  </si>
  <si>
    <t xml:space="preserve"> 落实普通高中学生资助政策，免除普通高中建档立卡家庭经济困难在校学生学费，确保建档立卡学生就学权利。</t>
  </si>
  <si>
    <r>
      <rPr>
        <sz val="11"/>
        <color theme="1"/>
        <rFont val="宋体"/>
        <charset val="134"/>
      </rPr>
      <t xml:space="preserve">   2019年建档立卡贫困户学生，除享受其他政策外再免除学费，共享受免除</t>
    </r>
    <r>
      <rPr>
        <sz val="11"/>
        <rFont val="宋体"/>
        <charset val="134"/>
      </rPr>
      <t>学费0.9697万元，免除学费19 人</t>
    </r>
    <r>
      <rPr>
        <sz val="11"/>
        <color theme="1"/>
        <rFont val="宋体"/>
        <charset val="134"/>
      </rPr>
      <t>，确保建档立卡学生就学权利。该项目的实施确实减轻了困难家庭的经济负担，为困难家庭孩子顺利完成学业和实现教育精准扶贫工作提供了坚实的保障。</t>
    </r>
  </si>
  <si>
    <t>资助人数</t>
  </si>
  <si>
    <t>人均资助标准</t>
  </si>
  <si>
    <t>800元</t>
  </si>
  <si>
    <t>普通高中资助年限</t>
  </si>
  <si>
    <t>≦3年</t>
  </si>
  <si>
    <t>受助学生满意度</t>
  </si>
  <si>
    <t>资金来源：中央资金0.96万元，州级资金0.0097万元。</t>
  </si>
  <si>
    <t>普通高中国家助学金</t>
  </si>
  <si>
    <t xml:space="preserve"> 落实普通高中国家助学金学生资助政策，对普通高中家庭经济困难在校学生，尤其是建档立卡学生发放国家助学金，确保家庭经济困难学生就学权利。</t>
  </si>
  <si>
    <t xml:space="preserve">   2019年共发放补助资金12.6 万元，共补助37 人，其中一等助学金19人，二等助学金18人，确保建档立卡学生享受一等助学金，共补助建档立卡学生 37人。该项目的实施确实减轻了困难家庭的经济负担，基本满足了孩子的学习和生活费开支，为困难家庭孩子顺利完成学业和实现教育精准扶贫工作提供了坚实的保障。</t>
  </si>
  <si>
    <t>资助人数（2019年）</t>
  </si>
  <si>
    <t>有新识别建档立卡学生，为保证应保尽保，把二等助学金资金用于保障建档立卡学生，发放一等助学金。今后加强精准识别工作，做到应保尽保。</t>
  </si>
  <si>
    <t>资助人数（补发2018年）</t>
  </si>
  <si>
    <t>资助人数占在校生比例</t>
  </si>
  <si>
    <t>≧10.54%</t>
  </si>
  <si>
    <t>建档立卡学生覆盖比例</t>
  </si>
  <si>
    <t>一等助学金     元/生.学期</t>
  </si>
  <si>
    <t>二等助学金     元/生.学期</t>
  </si>
  <si>
    <t>资金来源：中央资金7.6475万元，省级资金0.9818万元，州级资金0.0251万元，县级资金3.9456万元。</t>
  </si>
  <si>
    <t>普通高中建档立卡贫困户学生生活费补助</t>
  </si>
  <si>
    <t>对普通高中全日制在校生中建档立卡贫困户学生，除享受其他政策外再给予生活费补助</t>
  </si>
  <si>
    <r>
      <rPr>
        <sz val="11"/>
        <color theme="1"/>
        <rFont val="宋体"/>
        <charset val="134"/>
      </rPr>
      <t xml:space="preserve">   2019年建档立卡贫困户学生，除享受其他政策外再给予生活费补助，本年共发放补助</t>
    </r>
    <r>
      <rPr>
        <sz val="11"/>
        <rFont val="宋体"/>
        <charset val="134"/>
      </rPr>
      <t>资金3.875万元，补助学生19人</t>
    </r>
    <r>
      <rPr>
        <sz val="11"/>
        <color theme="1"/>
        <rFont val="宋体"/>
        <charset val="134"/>
      </rPr>
      <t>，确保建档立卡学生享受此政策。该项目的实施确实减轻了困难家庭的经济负担，基本满足了孩子的学习和生活费开支，为困难家庭孩子顺利完成学业和实现教育精准扶贫工作提供了坚实的保障。</t>
    </r>
  </si>
  <si>
    <t>资助人数（补发2017年）</t>
  </si>
  <si>
    <t>资金来源：省级资金1.75万元，州级资金1.04375万元，县级资金1.08125万元。</t>
  </si>
  <si>
    <t>部门整体支出绩效自评报告</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</si>
  <si>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</si>
  <si>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</si>
  <si>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</si>
  <si>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</si>
  <si>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</si>
  <si>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</si>
  <si>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</si>
  <si>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</si>
  <si>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</si>
  <si>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</si>
  <si>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</si>
  <si>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</si>
  <si>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</si>
  <si>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</si>
  <si>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</si>
  <si>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备注：2019部门整体支出绩效尚未推开到我单位，无整体支出绩效自评表。</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</si>
  <si>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</si>
  <si>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</si>
  <si>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</si>
  <si>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</si>
  <si>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</si>
  <si>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</si>
  <si>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</si>
  <si>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</si>
  <si>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履职效益明显</t>
  </si>
  <si>
    <t>经济效益</t>
  </si>
  <si>
    <t>社会效益</t>
  </si>
  <si>
    <t>生态效益</t>
  </si>
  <si>
    <t>社会公众或服务对象满意度</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</si>
  <si>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</si>
  <si>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</si>
  <si>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</si>
  <si>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</si>
  <si>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</si>
  <si>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</si>
  <si>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</si>
  <si>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</si>
  <si>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</si>
  <si>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</si>
  <si>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t>预算管理规范</t>
  </si>
  <si>
    <t>管理制度健全</t>
  </si>
  <si>
    <t>信息公开及时完整</t>
  </si>
  <si>
    <t>资产管理使用规范有效</t>
  </si>
</sst>
</file>

<file path=xl/styles.xml><?xml version="1.0" encoding="utf-8"?>
<styleSheet xmlns="http://schemas.openxmlformats.org/spreadsheetml/2006/main">
  <numFmts count="7">
    <numFmt numFmtId="176" formatCode="0_ "/>
    <numFmt numFmtId="177" formatCode="_(&quot;$&quot;* #,##0.00_);_(&quot;$&quot;* \(#,##0.00\);_(&quot;$&quot;* &quot;-&quot;??_);_(@_)"/>
    <numFmt numFmtId="178" formatCode="_(* #,##0.00_);_(* \(#,##0.00\);_(* &quot;-&quot;??_);_(@_)"/>
    <numFmt numFmtId="179" formatCode="_(&quot;$&quot;* #,##0_);_(&quot;$&quot;* \(#,##0\);_(&quot;$&quot;* &quot;-&quot;_);_(@_)"/>
    <numFmt numFmtId="180" formatCode="_(* #,##0_);_(* \(#,##0\);_(* &quot;-&quot;_);_(@_)"/>
    <numFmt numFmtId="181" formatCode="0.0000_ "/>
    <numFmt numFmtId="182" formatCode="0.00_ "/>
  </numFmts>
  <fonts count="44">
    <font>
      <sz val="10"/>
      <name val="Arial"/>
      <charset val="0"/>
    </font>
    <font>
      <b/>
      <sz val="18"/>
      <color indexed="8"/>
      <name val="宋体"/>
      <charset val="134"/>
    </font>
    <font>
      <b/>
      <sz val="10"/>
      <color indexed="8"/>
      <name val="宋体"/>
      <charset val="134"/>
    </font>
    <font>
      <sz val="10"/>
      <name val="宋体"/>
      <charset val="134"/>
    </font>
    <font>
      <sz val="10"/>
      <color indexed="8"/>
      <name val="宋体"/>
      <charset val="134"/>
      <scheme val="minor"/>
    </font>
    <font>
      <sz val="11"/>
      <color indexed="8"/>
      <name val="宋体"/>
      <charset val="134"/>
      <scheme val="minor"/>
    </font>
    <font>
      <sz val="11"/>
      <name val="Arial"/>
      <charset val="0"/>
    </font>
    <font>
      <sz val="11"/>
      <name val="宋体"/>
      <charset val="134"/>
    </font>
    <font>
      <sz val="11"/>
      <color indexed="8"/>
      <name val="宋体"/>
      <charset val="134"/>
    </font>
    <font>
      <sz val="11"/>
      <name val="宋体"/>
      <charset val="0"/>
    </font>
    <font>
      <sz val="10"/>
      <name val="宋体"/>
      <charset val="0"/>
    </font>
    <font>
      <b/>
      <sz val="16"/>
      <color theme="1"/>
      <name val="黑体"/>
      <charset val="134"/>
    </font>
    <font>
      <sz val="11"/>
      <color theme="1"/>
      <name val="宋体"/>
      <charset val="134"/>
      <scheme val="minor"/>
    </font>
    <font>
      <b/>
      <sz val="11"/>
      <color theme="1"/>
      <name val="仿宋"/>
      <charset val="134"/>
    </font>
    <font>
      <sz val="11"/>
      <color theme="1"/>
      <name val="宋体"/>
      <charset val="134"/>
    </font>
    <font>
      <sz val="9"/>
      <name val="宋体"/>
      <charset val="134"/>
    </font>
    <font>
      <sz val="10"/>
      <color theme="1"/>
      <name val="宋体"/>
      <charset val="134"/>
    </font>
    <font>
      <b/>
      <sz val="11"/>
      <color theme="1"/>
      <name val="宋体"/>
      <charset val="134"/>
    </font>
    <font>
      <sz val="11"/>
      <color rgb="FF000000"/>
      <name val="宋体"/>
      <charset val="134"/>
    </font>
    <font>
      <sz val="10"/>
      <color indexed="8"/>
      <name val="宋体"/>
      <charset val="134"/>
    </font>
    <font>
      <sz val="11"/>
      <color theme="1"/>
      <name val="仿宋"/>
      <charset val="134"/>
    </font>
    <font>
      <sz val="22"/>
      <name val="黑体"/>
      <charset val="0"/>
    </font>
    <font>
      <sz val="9"/>
      <name val="宋体"/>
      <charset val="0"/>
    </font>
    <font>
      <sz val="12"/>
      <name val="宋体"/>
      <charset val="0"/>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style="thin">
        <color indexed="0"/>
      </right>
      <top/>
      <bottom/>
      <diagonal/>
    </border>
    <border>
      <left/>
      <right style="thin">
        <color indexed="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180" fontId="0" fillId="0" borderId="0" applyFont="0" applyFill="0" applyBorder="0" applyAlignment="0" applyProtection="0"/>
    <xf numFmtId="0" fontId="24" fillId="26" borderId="0" applyNumberFormat="0" applyBorder="0" applyAlignment="0" applyProtection="0">
      <alignment vertical="center"/>
    </xf>
    <xf numFmtId="0" fontId="40" fillId="23" borderId="20" applyNumberFormat="0" applyAlignment="0" applyProtection="0">
      <alignment vertical="center"/>
    </xf>
    <xf numFmtId="178" fontId="0" fillId="0" borderId="0" applyFont="0" applyFill="0" applyBorder="0" applyAlignment="0" applyProtection="0"/>
    <xf numFmtId="179" fontId="0" fillId="0" borderId="0" applyFont="0" applyFill="0" applyBorder="0" applyAlignment="0" applyProtection="0"/>
    <xf numFmtId="0" fontId="24" fillId="6" borderId="0" applyNumberFormat="0" applyBorder="0" applyAlignment="0" applyProtection="0">
      <alignment vertical="center"/>
    </xf>
    <xf numFmtId="0" fontId="31" fillId="10" borderId="0" applyNumberFormat="0" applyBorder="0" applyAlignment="0" applyProtection="0">
      <alignment vertical="center"/>
    </xf>
    <xf numFmtId="177" fontId="0" fillId="0" borderId="0" applyFont="0" applyFill="0" applyBorder="0" applyAlignment="0" applyProtection="0"/>
    <xf numFmtId="0" fontId="32" fillId="29" borderId="0" applyNumberFormat="0" applyBorder="0" applyAlignment="0" applyProtection="0">
      <alignment vertical="center"/>
    </xf>
    <xf numFmtId="0" fontId="38" fillId="0" borderId="0" applyNumberFormat="0" applyFill="0" applyBorder="0" applyAlignment="0" applyProtection="0">
      <alignment vertical="center"/>
    </xf>
    <xf numFmtId="9" fontId="0" fillId="0" borderId="0" applyFont="0" applyFill="0" applyBorder="0" applyAlignment="0" applyProtection="0"/>
    <xf numFmtId="0" fontId="30" fillId="0" borderId="0" applyNumberFormat="0" applyFill="0" applyBorder="0" applyAlignment="0" applyProtection="0">
      <alignment vertical="center"/>
    </xf>
    <xf numFmtId="0" fontId="12" fillId="15" borderId="17" applyNumberFormat="0" applyFont="0" applyAlignment="0" applyProtection="0">
      <alignment vertical="center"/>
    </xf>
    <xf numFmtId="0" fontId="32" fillId="22"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0">
      <alignment vertical="center"/>
    </xf>
    <xf numFmtId="0" fontId="34" fillId="0" borderId="15" applyNumberFormat="0" applyFill="0" applyAlignment="0" applyProtection="0">
      <alignment vertical="center"/>
    </xf>
    <xf numFmtId="0" fontId="26" fillId="0" borderId="15" applyNumberFormat="0" applyFill="0" applyAlignment="0" applyProtection="0">
      <alignment vertical="center"/>
    </xf>
    <xf numFmtId="0" fontId="32" fillId="28" borderId="0" applyNumberFormat="0" applyBorder="0" applyAlignment="0" applyProtection="0">
      <alignment vertical="center"/>
    </xf>
    <xf numFmtId="0" fontId="29" fillId="0" borderId="19" applyNumberFormat="0" applyFill="0" applyAlignment="0" applyProtection="0">
      <alignment vertical="center"/>
    </xf>
    <xf numFmtId="0" fontId="32" fillId="21" borderId="0" applyNumberFormat="0" applyBorder="0" applyAlignment="0" applyProtection="0">
      <alignment vertical="center"/>
    </xf>
    <xf numFmtId="0" fontId="33" fillId="14" borderId="16" applyNumberFormat="0" applyAlignment="0" applyProtection="0">
      <alignment vertical="center"/>
    </xf>
    <xf numFmtId="0" fontId="41" fillId="14" borderId="20" applyNumberFormat="0" applyAlignment="0" applyProtection="0">
      <alignment vertical="center"/>
    </xf>
    <xf numFmtId="0" fontId="25" fillId="5" borderId="14" applyNumberFormat="0" applyAlignment="0" applyProtection="0">
      <alignment vertical="center"/>
    </xf>
    <xf numFmtId="0" fontId="24" fillId="33" borderId="0" applyNumberFormat="0" applyBorder="0" applyAlignment="0" applyProtection="0">
      <alignment vertical="center"/>
    </xf>
    <xf numFmtId="0" fontId="32" fillId="18" borderId="0" applyNumberFormat="0" applyBorder="0" applyAlignment="0" applyProtection="0">
      <alignment vertical="center"/>
    </xf>
    <xf numFmtId="0" fontId="42" fillId="0" borderId="21" applyNumberFormat="0" applyFill="0" applyAlignment="0" applyProtection="0">
      <alignment vertical="center"/>
    </xf>
    <xf numFmtId="0" fontId="36" fillId="0" borderId="18" applyNumberFormat="0" applyFill="0" applyAlignment="0" applyProtection="0">
      <alignment vertical="center"/>
    </xf>
    <xf numFmtId="0" fontId="43" fillId="32" borderId="0" applyNumberFormat="0" applyBorder="0" applyAlignment="0" applyProtection="0">
      <alignment vertical="center"/>
    </xf>
    <xf numFmtId="0" fontId="39" fillId="20" borderId="0" applyNumberFormat="0" applyBorder="0" applyAlignment="0" applyProtection="0">
      <alignment vertical="center"/>
    </xf>
    <xf numFmtId="0" fontId="24" fillId="25" borderId="0" applyNumberFormat="0" applyBorder="0" applyAlignment="0" applyProtection="0">
      <alignment vertical="center"/>
    </xf>
    <xf numFmtId="0" fontId="32" fillId="13" borderId="0" applyNumberFormat="0" applyBorder="0" applyAlignment="0" applyProtection="0">
      <alignment vertical="center"/>
    </xf>
    <xf numFmtId="0" fontId="24" fillId="24" borderId="0" applyNumberFormat="0" applyBorder="0" applyAlignment="0" applyProtection="0">
      <alignment vertical="center"/>
    </xf>
    <xf numFmtId="0" fontId="24" fillId="4" borderId="0" applyNumberFormat="0" applyBorder="0" applyAlignment="0" applyProtection="0">
      <alignment vertical="center"/>
    </xf>
    <xf numFmtId="0" fontId="24" fillId="31" borderId="0" applyNumberFormat="0" applyBorder="0" applyAlignment="0" applyProtection="0">
      <alignment vertical="center"/>
    </xf>
    <xf numFmtId="0" fontId="24" fillId="9" borderId="0" applyNumberFormat="0" applyBorder="0" applyAlignment="0" applyProtection="0">
      <alignment vertical="center"/>
    </xf>
    <xf numFmtId="0" fontId="32" fillId="12" borderId="0" applyNumberFormat="0" applyBorder="0" applyAlignment="0" applyProtection="0">
      <alignment vertical="center"/>
    </xf>
    <xf numFmtId="0" fontId="32" fillId="17" borderId="0" applyNumberFormat="0" applyBorder="0" applyAlignment="0" applyProtection="0">
      <alignment vertical="center"/>
    </xf>
    <xf numFmtId="0" fontId="24" fillId="30" borderId="0" applyNumberFormat="0" applyBorder="0" applyAlignment="0" applyProtection="0">
      <alignment vertical="center"/>
    </xf>
    <xf numFmtId="0" fontId="24" fillId="8" borderId="0" applyNumberFormat="0" applyBorder="0" applyAlignment="0" applyProtection="0">
      <alignment vertical="center"/>
    </xf>
    <xf numFmtId="0" fontId="32" fillId="11" borderId="0" applyNumberFormat="0" applyBorder="0" applyAlignment="0" applyProtection="0">
      <alignment vertical="center"/>
    </xf>
    <xf numFmtId="0" fontId="24" fillId="3" borderId="0" applyNumberFormat="0" applyBorder="0" applyAlignment="0" applyProtection="0">
      <alignment vertical="center"/>
    </xf>
    <xf numFmtId="0" fontId="32" fillId="27" borderId="0" applyNumberFormat="0" applyBorder="0" applyAlignment="0" applyProtection="0">
      <alignment vertical="center"/>
    </xf>
    <xf numFmtId="0" fontId="32" fillId="16" borderId="0" applyNumberFormat="0" applyBorder="0" applyAlignment="0" applyProtection="0">
      <alignment vertical="center"/>
    </xf>
    <xf numFmtId="0" fontId="24" fillId="7" borderId="0" applyNumberFormat="0" applyBorder="0" applyAlignment="0" applyProtection="0">
      <alignment vertical="center"/>
    </xf>
    <xf numFmtId="0" fontId="32" fillId="19" borderId="0" applyNumberFormat="0" applyBorder="0" applyAlignment="0" applyProtection="0">
      <alignment vertical="center"/>
    </xf>
    <xf numFmtId="0" fontId="35" fillId="0" borderId="0" applyProtection="0"/>
    <xf numFmtId="0" fontId="8" fillId="0" borderId="0">
      <alignment vertical="center"/>
    </xf>
  </cellStyleXfs>
  <cellXfs count="130">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Border="1" applyAlignment="1" applyProtection="1">
      <alignment horizontal="righ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 fillId="0" borderId="0" xfId="0" applyNumberFormat="1" applyFont="1" applyFill="1" applyBorder="1" applyAlignment="1" applyProtection="1">
      <alignment horizontal="righ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0" xfId="0" applyFont="1"/>
    <xf numFmtId="0" fontId="3" fillId="0" borderId="0" xfId="0" applyFont="1" applyFill="1" applyAlignment="1"/>
    <xf numFmtId="0" fontId="5" fillId="0" borderId="0" xfId="0" applyFont="1" applyFill="1" applyAlignment="1">
      <alignment vertical="center"/>
    </xf>
    <xf numFmtId="0" fontId="6" fillId="0" borderId="0" xfId="0" applyFont="1" applyFill="1" applyAlignment="1"/>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10" fillId="0" borderId="0" xfId="0" applyFont="1"/>
    <xf numFmtId="0" fontId="11" fillId="0" borderId="0" xfId="0" applyFont="1" applyFill="1" applyAlignment="1">
      <alignment horizontal="center" vertical="center"/>
    </xf>
    <xf numFmtId="0" fontId="12" fillId="0" borderId="0" xfId="0" applyFont="1" applyFill="1" applyAlignment="1"/>
    <xf numFmtId="0" fontId="13" fillId="0" borderId="8" xfId="0" applyFont="1" applyFill="1" applyBorder="1" applyAlignment="1">
      <alignment horizontal="center"/>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vertical="center"/>
    </xf>
    <xf numFmtId="9" fontId="14" fillId="0" borderId="1" xfId="0" applyNumberFormat="1" applyFont="1" applyFill="1" applyBorder="1" applyAlignment="1">
      <alignment horizontal="center" vertical="center"/>
    </xf>
    <xf numFmtId="0" fontId="14" fillId="0" borderId="1" xfId="0" applyFont="1" applyFill="1" applyBorder="1" applyAlignment="1">
      <alignment horizontal="center" wrapText="1"/>
    </xf>
    <xf numFmtId="0" fontId="14" fillId="0" borderId="1" xfId="0" applyFont="1" applyFill="1" applyBorder="1" applyAlignment="1">
      <alignment horizontal="center" vertical="center" textRotation="255"/>
    </xf>
    <xf numFmtId="0" fontId="14" fillId="0" borderId="1" xfId="0" applyNumberFormat="1" applyFont="1" applyFill="1" applyBorder="1" applyAlignment="1">
      <alignment horizontal="center" vertical="center" wrapText="1"/>
    </xf>
    <xf numFmtId="0" fontId="14" fillId="0" borderId="1" xfId="0" applyNumberFormat="1" applyFont="1" applyFill="1" applyBorder="1" applyAlignment="1" applyProtection="1">
      <alignment horizontal="center" vertical="center"/>
    </xf>
    <xf numFmtId="0" fontId="15" fillId="0" borderId="1" xfId="0" applyNumberFormat="1"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0" xfId="0" applyFont="1" applyFill="1" applyAlignment="1"/>
    <xf numFmtId="0" fontId="14" fillId="0" borderId="8" xfId="0" applyFont="1" applyFill="1" applyBorder="1" applyAlignment="1">
      <alignment horizontal="center"/>
    </xf>
    <xf numFmtId="0" fontId="7" fillId="0" borderId="1" xfId="0" applyFont="1" applyFill="1" applyBorder="1" applyAlignment="1">
      <alignment horizontal="center" wrapText="1"/>
    </xf>
    <xf numFmtId="0" fontId="14" fillId="0" borderId="2" xfId="0" applyFont="1" applyFill="1" applyBorder="1" applyAlignment="1">
      <alignment horizontal="center" vertical="center"/>
    </xf>
    <xf numFmtId="0" fontId="14" fillId="2" borderId="1" xfId="0" applyNumberFormat="1" applyFont="1" applyFill="1" applyBorder="1" applyAlignment="1" applyProtection="1">
      <alignment horizontal="center" vertical="center"/>
    </xf>
    <xf numFmtId="0" fontId="14" fillId="0" borderId="3"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10" fontId="14" fillId="2" borderId="1"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5" fillId="0" borderId="1" xfId="0"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7" fillId="0" borderId="8" xfId="0" applyFont="1" applyFill="1" applyBorder="1" applyAlignment="1">
      <alignment horizontal="center"/>
    </xf>
    <xf numFmtId="0"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14" fillId="0" borderId="1" xfId="0" applyFont="1" applyFill="1" applyBorder="1" applyAlignment="1">
      <alignment vertical="center" wrapText="1"/>
    </xf>
    <xf numFmtId="9" fontId="14" fillId="0" borderId="1" xfId="0" applyNumberFormat="1" applyFont="1" applyFill="1" applyBorder="1" applyAlignment="1">
      <alignment vertical="center"/>
    </xf>
    <xf numFmtId="0" fontId="8" fillId="0" borderId="1" xfId="5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xf>
    <xf numFmtId="9" fontId="7" fillId="0" borderId="1" xfId="0" applyNumberFormat="1" applyFont="1" applyFill="1" applyBorder="1" applyAlignment="1">
      <alignment horizontal="center" vertical="center"/>
    </xf>
    <xf numFmtId="0" fontId="7" fillId="0" borderId="1" xfId="0" applyNumberFormat="1" applyFont="1" applyFill="1" applyBorder="1" applyAlignment="1">
      <alignment horizontal="left" vertical="center" wrapText="1"/>
    </xf>
    <xf numFmtId="10" fontId="14" fillId="0" borderId="1" xfId="0" applyNumberFormat="1" applyFont="1" applyFill="1" applyBorder="1" applyAlignment="1">
      <alignment vertical="center"/>
    </xf>
    <xf numFmtId="0" fontId="14" fillId="0" borderId="1" xfId="0" applyFont="1" applyFill="1" applyBorder="1" applyAlignment="1">
      <alignment horizontal="left" vertical="center"/>
    </xf>
    <xf numFmtId="0" fontId="3" fillId="2" borderId="1" xfId="50" applyNumberFormat="1" applyFont="1" applyFill="1" applyBorder="1" applyAlignment="1">
      <alignment horizontal="left" vertical="center" wrapText="1"/>
    </xf>
    <xf numFmtId="0" fontId="3" fillId="2" borderId="1" xfId="0" applyNumberFormat="1" applyFont="1" applyFill="1" applyBorder="1" applyAlignment="1" applyProtection="1">
      <alignment horizontal="center" vertical="center" wrapText="1"/>
    </xf>
    <xf numFmtId="0" fontId="3" fillId="2" borderId="5" xfId="5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7" fillId="2" borderId="1" xfId="19" applyFont="1" applyFill="1" applyBorder="1" applyAlignment="1">
      <alignment horizontal="center" vertical="center"/>
    </xf>
    <xf numFmtId="0" fontId="14" fillId="0" borderId="1" xfId="0" applyNumberFormat="1" applyFont="1" applyFill="1" applyBorder="1" applyAlignment="1" applyProtection="1">
      <alignment vertical="center"/>
    </xf>
    <xf numFmtId="0" fontId="3" fillId="2" borderId="1" xfId="0" applyNumberFormat="1" applyFont="1" applyFill="1" applyBorder="1" applyAlignment="1" applyProtection="1">
      <alignment horizontal="center" vertical="center"/>
    </xf>
    <xf numFmtId="0" fontId="19" fillId="2" borderId="1" xfId="50" applyNumberFormat="1" applyFont="1" applyFill="1" applyBorder="1" applyAlignment="1">
      <alignment horizontal="left" vertical="center" wrapText="1"/>
    </xf>
    <xf numFmtId="9" fontId="7" fillId="2" borderId="1" xfId="0" applyNumberFormat="1" applyFont="1" applyFill="1" applyBorder="1" applyAlignment="1">
      <alignment horizontal="center" vertical="center"/>
    </xf>
    <xf numFmtId="0" fontId="17" fillId="0" borderId="0" xfId="0" applyFont="1" applyFill="1" applyAlignment="1">
      <alignment horizontal="center" vertical="center"/>
    </xf>
    <xf numFmtId="181" fontId="14" fillId="0" borderId="1" xfId="0" applyNumberFormat="1" applyFont="1" applyFill="1" applyBorder="1" applyAlignment="1">
      <alignment vertical="center"/>
    </xf>
    <xf numFmtId="10" fontId="14" fillId="0" borderId="1" xfId="0" applyNumberFormat="1" applyFont="1" applyFill="1" applyBorder="1" applyAlignment="1">
      <alignment horizontal="center" vertical="center"/>
    </xf>
    <xf numFmtId="0" fontId="7" fillId="0" borderId="1" xfId="0" applyFont="1" applyFill="1" applyBorder="1" applyAlignment="1">
      <alignment vertical="center"/>
    </xf>
    <xf numFmtId="9" fontId="8" fillId="0" borderId="4" xfId="0" applyNumberFormat="1" applyFont="1" applyFill="1" applyBorder="1" applyAlignment="1">
      <alignment horizontal="center" vertical="center" wrapText="1"/>
    </xf>
    <xf numFmtId="0" fontId="7" fillId="0" borderId="1" xfId="0" applyFont="1" applyFill="1" applyBorder="1" applyAlignment="1">
      <alignment vertical="center" wrapText="1"/>
    </xf>
    <xf numFmtId="9" fontId="18" fillId="0" borderId="4" xfId="0" applyNumberFormat="1" applyFont="1" applyFill="1" applyBorder="1" applyAlignment="1">
      <alignment horizontal="center" vertical="center" wrapText="1"/>
    </xf>
    <xf numFmtId="0" fontId="20" fillId="0" borderId="8" xfId="0" applyFont="1" applyFill="1" applyBorder="1" applyAlignment="1">
      <alignment horizontal="center"/>
    </xf>
    <xf numFmtId="176" fontId="14" fillId="0" borderId="1" xfId="0" applyNumberFormat="1" applyFont="1" applyFill="1" applyBorder="1" applyAlignment="1">
      <alignment vertical="center"/>
    </xf>
    <xf numFmtId="182" fontId="14" fillId="0" borderId="1" xfId="0" applyNumberFormat="1" applyFont="1" applyFill="1" applyBorder="1" applyAlignment="1">
      <alignment vertical="center"/>
    </xf>
    <xf numFmtId="182" fontId="14" fillId="0" borderId="1" xfId="0" applyNumberFormat="1" applyFont="1" applyFill="1" applyBorder="1" applyAlignment="1">
      <alignment horizontal="center" vertical="center"/>
    </xf>
    <xf numFmtId="0" fontId="14" fillId="2" borderId="1" xfId="0" applyFont="1" applyFill="1" applyBorder="1" applyAlignment="1">
      <alignment vertical="center" wrapText="1"/>
    </xf>
    <xf numFmtId="0" fontId="14" fillId="2" borderId="1" xfId="0" applyFont="1" applyFill="1" applyBorder="1" applyAlignment="1">
      <alignment vertical="center"/>
    </xf>
    <xf numFmtId="0" fontId="11" fillId="0" borderId="0" xfId="0" applyFont="1" applyFill="1" applyAlignment="1">
      <alignment horizontal="center" vertical="center" wrapText="1"/>
    </xf>
    <xf numFmtId="0" fontId="20" fillId="0" borderId="8" xfId="0" applyFont="1" applyFill="1" applyBorder="1" applyAlignment="1">
      <alignment horizontal="center" wrapText="1"/>
    </xf>
    <xf numFmtId="0" fontId="9" fillId="0" borderId="0"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Border="1" applyAlignment="1">
      <alignment horizontal="left" vertical="center"/>
    </xf>
    <xf numFmtId="0" fontId="9" fillId="0" borderId="9" xfId="0" applyFont="1" applyBorder="1" applyAlignment="1">
      <alignment horizontal="left" vertical="center"/>
    </xf>
    <xf numFmtId="0" fontId="9" fillId="0" borderId="9" xfId="0" applyFont="1" applyBorder="1" applyAlignment="1">
      <alignment horizontal="center" vertical="center"/>
    </xf>
    <xf numFmtId="0" fontId="22" fillId="0" borderId="9" xfId="0" applyFont="1" applyBorder="1" applyAlignment="1">
      <alignment horizontal="left" vertical="center"/>
    </xf>
    <xf numFmtId="0" fontId="9" fillId="0" borderId="9" xfId="0" applyFont="1" applyBorder="1" applyAlignment="1">
      <alignment horizontal="right"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11" xfId="0" applyFont="1" applyBorder="1" applyAlignment="1">
      <alignment horizontal="center" vertical="center" shrinkToFit="1"/>
    </xf>
    <xf numFmtId="4" fontId="10" fillId="0" borderId="11" xfId="0" applyNumberFormat="1" applyFont="1" applyBorder="1" applyAlignment="1">
      <alignment horizontal="right" vertical="center"/>
    </xf>
    <xf numFmtId="4" fontId="10" fillId="0" borderId="11" xfId="0" applyNumberFormat="1" applyFont="1" applyBorder="1" applyAlignment="1">
      <alignment horizontal="right" vertical="center" shrinkToFit="1"/>
    </xf>
    <xf numFmtId="3" fontId="10" fillId="0" borderId="11" xfId="0" applyNumberFormat="1" applyFont="1" applyBorder="1" applyAlignment="1">
      <alignment horizontal="right" vertical="center" shrinkToFit="1"/>
    </xf>
    <xf numFmtId="0" fontId="10" fillId="0" borderId="11" xfId="0" applyFont="1" applyBorder="1" applyAlignment="1">
      <alignment horizontal="left" vertical="center" shrinkToFi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9" fillId="0" borderId="0" xfId="0" applyFont="1" applyBorder="1" applyAlignment="1">
      <alignment horizontal="center" vertical="center" wrapText="1"/>
    </xf>
    <xf numFmtId="0" fontId="23" fillId="0" borderId="9" xfId="0" applyFont="1" applyBorder="1" applyAlignment="1">
      <alignment horizontal="left" vertical="center"/>
    </xf>
    <xf numFmtId="0" fontId="10" fillId="0" borderId="10" xfId="0" applyFont="1" applyBorder="1" applyAlignment="1">
      <alignment horizontal="distributed" vertical="center" wrapText="1"/>
    </xf>
    <xf numFmtId="0" fontId="10" fillId="0" borderId="11" xfId="0" applyFont="1" applyBorder="1" applyAlignment="1">
      <alignment horizontal="distributed"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shrinkToFit="1"/>
    </xf>
    <xf numFmtId="0" fontId="10" fillId="0" borderId="0" xfId="0" applyFont="1" applyBorder="1" applyAlignment="1">
      <alignment horizontal="left" vertical="center" shrinkToFit="1"/>
    </xf>
    <xf numFmtId="0" fontId="23" fillId="0" borderId="9" xfId="0" applyFont="1" applyBorder="1" applyAlignment="1">
      <alignment horizontal="center" vertical="center"/>
    </xf>
    <xf numFmtId="0" fontId="23" fillId="0" borderId="0" xfId="0" applyFont="1" applyBorder="1" applyAlignment="1">
      <alignment horizontal="center" vertical="center" shrinkToFit="1"/>
    </xf>
    <xf numFmtId="0" fontId="23" fillId="0" borderId="9" xfId="0" applyFont="1" applyBorder="1" applyAlignment="1">
      <alignment horizontal="right" vertical="center"/>
    </xf>
    <xf numFmtId="0" fontId="10" fillId="0" borderId="11" xfId="0" applyFont="1" applyBorder="1" applyAlignment="1">
      <alignment horizontal="righ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left" vertical="center"/>
    </xf>
    <xf numFmtId="0" fontId="23" fillId="0" borderId="0" xfId="0" applyFont="1" applyBorder="1" applyAlignment="1">
      <alignment horizontal="center" vertical="center"/>
    </xf>
    <xf numFmtId="0" fontId="9" fillId="0" borderId="0" xfId="0" applyFont="1" applyBorder="1" applyAlignment="1">
      <alignment horizontal="center" vertical="center"/>
    </xf>
    <xf numFmtId="0" fontId="10" fillId="0" borderId="10" xfId="0" applyFont="1" applyBorder="1" applyAlignment="1">
      <alignment horizontal="distributed" vertical="center"/>
    </xf>
    <xf numFmtId="0" fontId="10" fillId="0" borderId="11" xfId="0" applyFont="1" applyBorder="1" applyAlignment="1">
      <alignment horizontal="distributed"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F35"/>
  <sheetViews>
    <sheetView workbookViewId="0">
      <selection activeCell="A2" sqref="$A2:$XFD2"/>
    </sheetView>
  </sheetViews>
  <sheetFormatPr defaultColWidth="9.14285714285714" defaultRowHeight="12.75" outlineLevelCol="5"/>
  <cols>
    <col min="1" max="1" width="36.6380952380952" customWidth="1"/>
    <col min="2" max="2" width="5.41904761904762" customWidth="1"/>
    <col min="3" max="3" width="22.2380952380952" customWidth="1"/>
    <col min="4" max="4" width="37.2095238095238" customWidth="1"/>
    <col min="5" max="5" width="5.41904761904762" customWidth="1"/>
    <col min="6" max="6" width="21.2380952380952" customWidth="1"/>
  </cols>
  <sheetData>
    <row r="1" ht="27" customHeight="1" spans="1:6">
      <c r="A1" s="93"/>
      <c r="B1" s="93"/>
      <c r="C1" s="92" t="s">
        <v>0</v>
      </c>
      <c r="D1" s="93"/>
      <c r="E1" s="93"/>
      <c r="F1" s="93"/>
    </row>
    <row r="2" ht="15" customHeight="1" spans="1:6">
      <c r="A2" s="110" t="s">
        <v>1</v>
      </c>
      <c r="B2" s="96"/>
      <c r="C2" s="117"/>
      <c r="D2" s="96"/>
      <c r="E2" s="96"/>
      <c r="F2" s="119" t="s">
        <v>2</v>
      </c>
    </row>
    <row r="3" ht="19.5" customHeight="1" spans="1:6">
      <c r="A3" s="121" t="s">
        <v>3</v>
      </c>
      <c r="B3" s="101" t="s">
        <v>3</v>
      </c>
      <c r="C3" s="101" t="s">
        <v>3</v>
      </c>
      <c r="D3" s="101" t="s">
        <v>4</v>
      </c>
      <c r="E3" s="101" t="s">
        <v>4</v>
      </c>
      <c r="F3" s="101" t="s">
        <v>4</v>
      </c>
    </row>
    <row r="4" ht="19.5" customHeight="1" spans="1:6">
      <c r="A4" s="121" t="s">
        <v>5</v>
      </c>
      <c r="B4" s="101" t="s">
        <v>6</v>
      </c>
      <c r="C4" s="101" t="s">
        <v>7</v>
      </c>
      <c r="D4" s="101" t="s">
        <v>8</v>
      </c>
      <c r="E4" s="101" t="s">
        <v>6</v>
      </c>
      <c r="F4" s="101" t="s">
        <v>7</v>
      </c>
    </row>
    <row r="5" ht="19.5" customHeight="1" spans="1:6">
      <c r="A5" s="128" t="s">
        <v>9</v>
      </c>
      <c r="B5" s="101"/>
      <c r="C5" s="101" t="s">
        <v>10</v>
      </c>
      <c r="D5" s="129" t="s">
        <v>9</v>
      </c>
      <c r="E5" s="101"/>
      <c r="F5" s="101" t="s">
        <v>11</v>
      </c>
    </row>
    <row r="6" ht="19.5" customHeight="1" spans="1:6">
      <c r="A6" s="115" t="s">
        <v>12</v>
      </c>
      <c r="B6" s="101" t="s">
        <v>10</v>
      </c>
      <c r="C6" s="103">
        <v>17160494.73</v>
      </c>
      <c r="D6" s="105" t="s">
        <v>13</v>
      </c>
      <c r="E6" s="101" t="s">
        <v>14</v>
      </c>
      <c r="F6" s="103">
        <v>3800</v>
      </c>
    </row>
    <row r="7" ht="19.5" customHeight="1" spans="1:6">
      <c r="A7" s="115" t="s">
        <v>15</v>
      </c>
      <c r="B7" s="101" t="s">
        <v>11</v>
      </c>
      <c r="C7" s="103"/>
      <c r="D7" s="105" t="s">
        <v>16</v>
      </c>
      <c r="E7" s="101" t="s">
        <v>17</v>
      </c>
      <c r="F7" s="103"/>
    </row>
    <row r="8" ht="19.5" customHeight="1" spans="1:6">
      <c r="A8" s="115" t="s">
        <v>18</v>
      </c>
      <c r="B8" s="101" t="s">
        <v>19</v>
      </c>
      <c r="C8" s="103"/>
      <c r="D8" s="105" t="s">
        <v>20</v>
      </c>
      <c r="E8" s="101" t="s">
        <v>21</v>
      </c>
      <c r="F8" s="103"/>
    </row>
    <row r="9" ht="19.5" customHeight="1" spans="1:6">
      <c r="A9" s="115" t="s">
        <v>22</v>
      </c>
      <c r="B9" s="101" t="s">
        <v>23</v>
      </c>
      <c r="C9" s="103"/>
      <c r="D9" s="105" t="s">
        <v>24</v>
      </c>
      <c r="E9" s="101" t="s">
        <v>25</v>
      </c>
      <c r="F9" s="103"/>
    </row>
    <row r="10" ht="19.5" customHeight="1" spans="1:6">
      <c r="A10" s="115" t="s">
        <v>26</v>
      </c>
      <c r="B10" s="101" t="s">
        <v>27</v>
      </c>
      <c r="C10" s="103"/>
      <c r="D10" s="105" t="s">
        <v>28</v>
      </c>
      <c r="E10" s="101" t="s">
        <v>29</v>
      </c>
      <c r="F10" s="103">
        <v>11375196.48</v>
      </c>
    </row>
    <row r="11" ht="19.5" customHeight="1" spans="1:6">
      <c r="A11" s="115" t="s">
        <v>30</v>
      </c>
      <c r="B11" s="101" t="s">
        <v>31</v>
      </c>
      <c r="C11" s="103"/>
      <c r="D11" s="105" t="s">
        <v>32</v>
      </c>
      <c r="E11" s="101" t="s">
        <v>33</v>
      </c>
      <c r="F11" s="103"/>
    </row>
    <row r="12" ht="19.5" customHeight="1" spans="1:6">
      <c r="A12" s="115" t="s">
        <v>34</v>
      </c>
      <c r="B12" s="101" t="s">
        <v>35</v>
      </c>
      <c r="C12" s="103"/>
      <c r="D12" s="105" t="s">
        <v>36</v>
      </c>
      <c r="E12" s="101" t="s">
        <v>37</v>
      </c>
      <c r="F12" s="103"/>
    </row>
    <row r="13" ht="19.5" customHeight="1" spans="1:6">
      <c r="A13" s="100"/>
      <c r="B13" s="101" t="s">
        <v>38</v>
      </c>
      <c r="C13" s="120"/>
      <c r="D13" s="105" t="s">
        <v>39</v>
      </c>
      <c r="E13" s="101" t="s">
        <v>40</v>
      </c>
      <c r="F13" s="103">
        <v>3763690.6</v>
      </c>
    </row>
    <row r="14" ht="19.5" customHeight="1" spans="1:6">
      <c r="A14" s="115"/>
      <c r="B14" s="101" t="s">
        <v>41</v>
      </c>
      <c r="C14" s="120"/>
      <c r="D14" s="105" t="s">
        <v>42</v>
      </c>
      <c r="E14" s="101" t="s">
        <v>43</v>
      </c>
      <c r="F14" s="103">
        <v>1085630.65</v>
      </c>
    </row>
    <row r="15" ht="19.5" customHeight="1" spans="1:6">
      <c r="A15" s="115"/>
      <c r="B15" s="101" t="s">
        <v>44</v>
      </c>
      <c r="C15" s="120"/>
      <c r="D15" s="105" t="s">
        <v>45</v>
      </c>
      <c r="E15" s="101" t="s">
        <v>46</v>
      </c>
      <c r="F15" s="103"/>
    </row>
    <row r="16" ht="19.5" customHeight="1" spans="1:6">
      <c r="A16" s="115"/>
      <c r="B16" s="101" t="s">
        <v>47</v>
      </c>
      <c r="C16" s="120"/>
      <c r="D16" s="105" t="s">
        <v>48</v>
      </c>
      <c r="E16" s="101" t="s">
        <v>49</v>
      </c>
      <c r="F16" s="103"/>
    </row>
    <row r="17" ht="19.5" customHeight="1" spans="1:6">
      <c r="A17" s="115"/>
      <c r="B17" s="101" t="s">
        <v>50</v>
      </c>
      <c r="C17" s="120"/>
      <c r="D17" s="105" t="s">
        <v>51</v>
      </c>
      <c r="E17" s="101" t="s">
        <v>52</v>
      </c>
      <c r="F17" s="103"/>
    </row>
    <row r="18" ht="19.5" customHeight="1" spans="1:6">
      <c r="A18" s="115"/>
      <c r="B18" s="101" t="s">
        <v>53</v>
      </c>
      <c r="C18" s="120"/>
      <c r="D18" s="105" t="s">
        <v>54</v>
      </c>
      <c r="E18" s="101" t="s">
        <v>55</v>
      </c>
      <c r="F18" s="103"/>
    </row>
    <row r="19" ht="19.5" customHeight="1" spans="1:6">
      <c r="A19" s="115"/>
      <c r="B19" s="101" t="s">
        <v>56</v>
      </c>
      <c r="C19" s="120"/>
      <c r="D19" s="105" t="s">
        <v>57</v>
      </c>
      <c r="E19" s="101" t="s">
        <v>58</v>
      </c>
      <c r="F19" s="103"/>
    </row>
    <row r="20" ht="19.5" customHeight="1" spans="1:6">
      <c r="A20" s="115"/>
      <c r="B20" s="101" t="s">
        <v>59</v>
      </c>
      <c r="C20" s="120"/>
      <c r="D20" s="105" t="s">
        <v>60</v>
      </c>
      <c r="E20" s="101" t="s">
        <v>61</v>
      </c>
      <c r="F20" s="103"/>
    </row>
    <row r="21" ht="19.5" customHeight="1" spans="1:6">
      <c r="A21" s="115"/>
      <c r="B21" s="101" t="s">
        <v>62</v>
      </c>
      <c r="C21" s="120"/>
      <c r="D21" s="105" t="s">
        <v>63</v>
      </c>
      <c r="E21" s="101" t="s">
        <v>64</v>
      </c>
      <c r="F21" s="103"/>
    </row>
    <row r="22" ht="19.5" customHeight="1" spans="1:6">
      <c r="A22" s="115"/>
      <c r="B22" s="101" t="s">
        <v>65</v>
      </c>
      <c r="C22" s="120"/>
      <c r="D22" s="105" t="s">
        <v>66</v>
      </c>
      <c r="E22" s="101" t="s">
        <v>67</v>
      </c>
      <c r="F22" s="103"/>
    </row>
    <row r="23" ht="19.5" customHeight="1" spans="1:6">
      <c r="A23" s="115"/>
      <c r="B23" s="101" t="s">
        <v>68</v>
      </c>
      <c r="C23" s="120"/>
      <c r="D23" s="105" t="s">
        <v>69</v>
      </c>
      <c r="E23" s="101" t="s">
        <v>70</v>
      </c>
      <c r="F23" s="103"/>
    </row>
    <row r="24" ht="19.5" customHeight="1" spans="1:6">
      <c r="A24" s="115"/>
      <c r="B24" s="101" t="s">
        <v>71</v>
      </c>
      <c r="C24" s="120"/>
      <c r="D24" s="105" t="s">
        <v>72</v>
      </c>
      <c r="E24" s="101" t="s">
        <v>73</v>
      </c>
      <c r="F24" s="103">
        <v>931377</v>
      </c>
    </row>
    <row r="25" ht="19.5" customHeight="1" spans="1:6">
      <c r="A25" s="115"/>
      <c r="B25" s="101" t="s">
        <v>74</v>
      </c>
      <c r="C25" s="120"/>
      <c r="D25" s="105" t="s">
        <v>75</v>
      </c>
      <c r="E25" s="101" t="s">
        <v>76</v>
      </c>
      <c r="F25" s="103"/>
    </row>
    <row r="26" ht="19.5" customHeight="1" spans="1:6">
      <c r="A26" s="115"/>
      <c r="B26" s="101" t="s">
        <v>77</v>
      </c>
      <c r="C26" s="120"/>
      <c r="D26" s="105" t="s">
        <v>78</v>
      </c>
      <c r="E26" s="101" t="s">
        <v>79</v>
      </c>
      <c r="F26" s="103"/>
    </row>
    <row r="27" ht="19.5" customHeight="1" spans="1:6">
      <c r="A27" s="115"/>
      <c r="B27" s="101" t="s">
        <v>80</v>
      </c>
      <c r="C27" s="120"/>
      <c r="D27" s="105" t="s">
        <v>81</v>
      </c>
      <c r="E27" s="101" t="s">
        <v>82</v>
      </c>
      <c r="F27" s="103"/>
    </row>
    <row r="28" ht="19.5" customHeight="1" spans="1:6">
      <c r="A28" s="115"/>
      <c r="B28" s="101" t="s">
        <v>83</v>
      </c>
      <c r="C28" s="120"/>
      <c r="D28" s="105" t="s">
        <v>84</v>
      </c>
      <c r="E28" s="101" t="s">
        <v>85</v>
      </c>
      <c r="F28" s="103"/>
    </row>
    <row r="29" ht="19.5" customHeight="1" spans="1:6">
      <c r="A29" s="121"/>
      <c r="B29" s="101" t="s">
        <v>86</v>
      </c>
      <c r="C29" s="120"/>
      <c r="D29" s="105" t="s">
        <v>87</v>
      </c>
      <c r="E29" s="101" t="s">
        <v>88</v>
      </c>
      <c r="F29" s="103"/>
    </row>
    <row r="30" ht="19.5" customHeight="1" spans="1:6">
      <c r="A30" s="121" t="s">
        <v>89</v>
      </c>
      <c r="B30" s="101" t="s">
        <v>90</v>
      </c>
      <c r="C30" s="103">
        <v>17160494.73</v>
      </c>
      <c r="D30" s="101" t="s">
        <v>91</v>
      </c>
      <c r="E30" s="101" t="s">
        <v>92</v>
      </c>
      <c r="F30" s="103">
        <v>17159694.73</v>
      </c>
    </row>
    <row r="31" ht="19.5" customHeight="1" spans="1:6">
      <c r="A31" s="115" t="s">
        <v>93</v>
      </c>
      <c r="B31" s="101" t="s">
        <v>94</v>
      </c>
      <c r="C31" s="103"/>
      <c r="D31" s="105" t="s">
        <v>95</v>
      </c>
      <c r="E31" s="101" t="s">
        <v>96</v>
      </c>
      <c r="F31" s="103"/>
    </row>
    <row r="32" ht="19.5" customHeight="1" spans="1:6">
      <c r="A32" s="115" t="s">
        <v>97</v>
      </c>
      <c r="B32" s="101" t="s">
        <v>98</v>
      </c>
      <c r="C32" s="103">
        <v>22833</v>
      </c>
      <c r="D32" s="105" t="s">
        <v>99</v>
      </c>
      <c r="E32" s="101" t="s">
        <v>100</v>
      </c>
      <c r="F32" s="103">
        <v>23633</v>
      </c>
    </row>
    <row r="33" ht="19.5" customHeight="1" spans="1:6">
      <c r="A33" s="121" t="s">
        <v>101</v>
      </c>
      <c r="B33" s="101" t="s">
        <v>102</v>
      </c>
      <c r="C33" s="103">
        <v>17183327.73</v>
      </c>
      <c r="D33" s="101" t="s">
        <v>101</v>
      </c>
      <c r="E33" s="101" t="s">
        <v>103</v>
      </c>
      <c r="F33" s="103">
        <v>17183327.73</v>
      </c>
    </row>
    <row r="34" ht="19.5" customHeight="1" spans="1:6">
      <c r="A34" s="100" t="s">
        <v>104</v>
      </c>
      <c r="B34" s="122" t="s">
        <v>104</v>
      </c>
      <c r="C34" s="122" t="s">
        <v>104</v>
      </c>
      <c r="D34" s="122" t="s">
        <v>104</v>
      </c>
      <c r="E34" s="122" t="s">
        <v>104</v>
      </c>
      <c r="F34" s="122" t="s">
        <v>104</v>
      </c>
    </row>
    <row r="35" ht="409.5" hidden="1" customHeight="1" spans="1:6">
      <c r="A35" s="125"/>
      <c r="B35" s="125"/>
      <c r="C35" s="126"/>
      <c r="D35" s="125"/>
      <c r="E35" s="125"/>
      <c r="F35" s="125"/>
    </row>
  </sheetData>
  <mergeCells count="4">
    <mergeCell ref="A3:C3"/>
    <mergeCell ref="D3:F3"/>
    <mergeCell ref="A34:F34"/>
    <mergeCell ref="A35:F35"/>
  </mergeCells>
  <pageMargins left="0.75" right="0.75" top="1" bottom="1" header="0.5" footer="0.5"/>
  <pageSetup paperSize="1" orientation="portrait" horizontalDpi="300" verticalDpi="3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opLeftCell="D1" workbookViewId="0">
      <selection activeCell="F18" sqref="F18"/>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9" max="9" width="31.7142857142857" customWidth="1"/>
  </cols>
  <sheetData>
    <row r="1" ht="20.25" spans="1:9">
      <c r="A1" s="24" t="s">
        <v>459</v>
      </c>
      <c r="B1" s="24"/>
      <c r="C1" s="24"/>
      <c r="D1" s="24"/>
      <c r="E1" s="24"/>
      <c r="F1" s="24"/>
      <c r="G1" s="24"/>
      <c r="H1" s="24"/>
      <c r="I1" s="24"/>
    </row>
    <row r="2" ht="13.5" spans="1:9">
      <c r="A2" s="25" t="s">
        <v>1</v>
      </c>
      <c r="B2" s="25"/>
      <c r="C2" s="25"/>
      <c r="D2" s="83"/>
      <c r="E2" s="83"/>
      <c r="F2" s="83"/>
      <c r="G2" s="25"/>
      <c r="H2" s="25"/>
      <c r="I2" s="25" t="s">
        <v>460</v>
      </c>
    </row>
    <row r="3" ht="13.5" spans="1:9">
      <c r="A3" s="27" t="s">
        <v>461</v>
      </c>
      <c r="B3" s="27"/>
      <c r="C3" s="66" t="s">
        <v>503</v>
      </c>
      <c r="D3" s="66"/>
      <c r="E3" s="66"/>
      <c r="F3" s="66"/>
      <c r="G3" s="66"/>
      <c r="H3" s="66"/>
      <c r="I3" s="66"/>
    </row>
    <row r="4" ht="13.5" spans="1:9">
      <c r="A4" s="27" t="s">
        <v>463</v>
      </c>
      <c r="B4" s="27"/>
      <c r="C4" s="27" t="s">
        <v>464</v>
      </c>
      <c r="D4" s="27"/>
      <c r="E4" s="27"/>
      <c r="F4" s="27" t="s">
        <v>465</v>
      </c>
      <c r="G4" s="27" t="s">
        <v>466</v>
      </c>
      <c r="H4" s="27"/>
      <c r="I4" s="27"/>
    </row>
    <row r="5" ht="13.5" spans="1:9">
      <c r="A5" s="28" t="s">
        <v>467</v>
      </c>
      <c r="B5" s="28"/>
      <c r="C5" s="27"/>
      <c r="D5" s="27" t="s">
        <v>468</v>
      </c>
      <c r="E5" s="27" t="s">
        <v>469</v>
      </c>
      <c r="F5" s="27" t="s">
        <v>470</v>
      </c>
      <c r="G5" s="27" t="s">
        <v>471</v>
      </c>
      <c r="H5" s="27" t="s">
        <v>472</v>
      </c>
      <c r="I5" s="27" t="s">
        <v>473</v>
      </c>
    </row>
    <row r="6" ht="13.5" spans="1:9">
      <c r="A6" s="28"/>
      <c r="B6" s="28"/>
      <c r="C6" s="29" t="s">
        <v>474</v>
      </c>
      <c r="D6" s="29"/>
      <c r="E6" s="29">
        <v>2.364</v>
      </c>
      <c r="F6" s="29">
        <v>2.36</v>
      </c>
      <c r="G6" s="27">
        <v>10</v>
      </c>
      <c r="H6" s="65">
        <f>(F6/E6)*100%</f>
        <v>0.998307952622673</v>
      </c>
      <c r="I6" s="85">
        <f>H6*G6</f>
        <v>9.98307952622674</v>
      </c>
    </row>
    <row r="7" ht="13.5" spans="1:9">
      <c r="A7" s="28"/>
      <c r="B7" s="28"/>
      <c r="C7" s="29" t="s">
        <v>475</v>
      </c>
      <c r="D7" s="29"/>
      <c r="E7" s="29">
        <v>2.364</v>
      </c>
      <c r="F7" s="29">
        <v>2.36</v>
      </c>
      <c r="G7" s="27" t="s">
        <v>432</v>
      </c>
      <c r="H7" s="65">
        <f>(F7/E7)*100%</f>
        <v>0.998307952622673</v>
      </c>
      <c r="I7" s="27" t="s">
        <v>432</v>
      </c>
    </row>
    <row r="8" ht="13.5" spans="1:9">
      <c r="A8" s="28"/>
      <c r="B8" s="28"/>
      <c r="C8" s="29" t="s">
        <v>476</v>
      </c>
      <c r="D8" s="29"/>
      <c r="E8" s="27"/>
      <c r="F8" s="29"/>
      <c r="G8" s="27" t="s">
        <v>432</v>
      </c>
      <c r="H8" s="29"/>
      <c r="I8" s="27" t="s">
        <v>432</v>
      </c>
    </row>
    <row r="9" ht="13.5" spans="1:9">
      <c r="A9" s="28"/>
      <c r="B9" s="28"/>
      <c r="C9" s="29" t="s">
        <v>477</v>
      </c>
      <c r="D9" s="29"/>
      <c r="E9" s="27"/>
      <c r="F9" s="29"/>
      <c r="G9" s="27" t="s">
        <v>432</v>
      </c>
      <c r="H9" s="29"/>
      <c r="I9" s="27" t="s">
        <v>432</v>
      </c>
    </row>
    <row r="10" ht="13.5" spans="1:9">
      <c r="A10" s="28" t="s">
        <v>478</v>
      </c>
      <c r="B10" s="27" t="s">
        <v>479</v>
      </c>
      <c r="C10" s="27"/>
      <c r="D10" s="27"/>
      <c r="E10" s="27"/>
      <c r="F10" s="27" t="s">
        <v>480</v>
      </c>
      <c r="G10" s="27"/>
      <c r="H10" s="27"/>
      <c r="I10" s="27"/>
    </row>
    <row r="11" ht="13.5" spans="1:9">
      <c r="A11" s="28"/>
      <c r="B11" s="28" t="s">
        <v>504</v>
      </c>
      <c r="C11" s="28"/>
      <c r="D11" s="28"/>
      <c r="E11" s="28"/>
      <c r="F11" s="28" t="s">
        <v>504</v>
      </c>
      <c r="G11" s="28"/>
      <c r="H11" s="28"/>
      <c r="I11" s="28"/>
    </row>
    <row r="12" ht="27" spans="1:9">
      <c r="A12" s="32" t="s">
        <v>483</v>
      </c>
      <c r="B12" s="28" t="s">
        <v>484</v>
      </c>
      <c r="C12" s="27" t="s">
        <v>485</v>
      </c>
      <c r="D12" s="27" t="s">
        <v>486</v>
      </c>
      <c r="E12" s="27" t="s">
        <v>487</v>
      </c>
      <c r="F12" s="27" t="s">
        <v>488</v>
      </c>
      <c r="G12" s="27" t="s">
        <v>471</v>
      </c>
      <c r="H12" s="27" t="s">
        <v>473</v>
      </c>
      <c r="I12" s="28" t="s">
        <v>489</v>
      </c>
    </row>
    <row r="13" ht="40.5" spans="1:9">
      <c r="A13" s="32"/>
      <c r="B13" s="28" t="s">
        <v>505</v>
      </c>
      <c r="C13" s="27" t="s">
        <v>506</v>
      </c>
      <c r="D13" s="29" t="s">
        <v>507</v>
      </c>
      <c r="E13" s="84">
        <v>125</v>
      </c>
      <c r="F13" s="29">
        <v>121</v>
      </c>
      <c r="G13" s="29">
        <v>15</v>
      </c>
      <c r="H13" s="29">
        <f>F13/E13*G13</f>
        <v>14.52</v>
      </c>
      <c r="I13" s="87" t="s">
        <v>508</v>
      </c>
    </row>
    <row r="14" ht="13.5" spans="1:9">
      <c r="A14" s="32"/>
      <c r="B14" s="27"/>
      <c r="C14" s="27" t="s">
        <v>491</v>
      </c>
      <c r="D14" s="29" t="s">
        <v>509</v>
      </c>
      <c r="E14" s="60">
        <v>1</v>
      </c>
      <c r="F14" s="60">
        <v>1</v>
      </c>
      <c r="G14" s="29">
        <v>15</v>
      </c>
      <c r="H14" s="29">
        <f t="shared" ref="H14:H18" si="0">F14*G14</f>
        <v>15</v>
      </c>
      <c r="I14" s="88"/>
    </row>
    <row r="15" ht="13.5" spans="1:9">
      <c r="A15" s="32"/>
      <c r="B15" s="27"/>
      <c r="C15" s="27" t="s">
        <v>510</v>
      </c>
      <c r="D15" s="29" t="s">
        <v>511</v>
      </c>
      <c r="E15" s="60">
        <v>1</v>
      </c>
      <c r="F15" s="60">
        <v>1</v>
      </c>
      <c r="G15" s="29">
        <v>10</v>
      </c>
      <c r="H15" s="29">
        <f t="shared" si="0"/>
        <v>10</v>
      </c>
      <c r="I15" s="88"/>
    </row>
    <row r="16" ht="27" spans="1:9">
      <c r="A16" s="32"/>
      <c r="B16" s="27"/>
      <c r="C16" s="27"/>
      <c r="D16" s="29" t="s">
        <v>512</v>
      </c>
      <c r="E16" s="60">
        <v>1</v>
      </c>
      <c r="F16" s="65">
        <v>0.9983</v>
      </c>
      <c r="G16" s="29">
        <v>10</v>
      </c>
      <c r="H16" s="85">
        <f t="shared" si="0"/>
        <v>9.983</v>
      </c>
      <c r="I16" s="87" t="s">
        <v>513</v>
      </c>
    </row>
    <row r="17" ht="27" spans="1:9">
      <c r="A17" s="32"/>
      <c r="B17" s="28" t="s">
        <v>514</v>
      </c>
      <c r="C17" s="27" t="s">
        <v>494</v>
      </c>
      <c r="D17" s="29" t="s">
        <v>515</v>
      </c>
      <c r="E17" s="60">
        <v>1</v>
      </c>
      <c r="F17" s="60">
        <v>1</v>
      </c>
      <c r="G17" s="29">
        <v>30</v>
      </c>
      <c r="H17" s="29">
        <f t="shared" si="0"/>
        <v>30</v>
      </c>
      <c r="I17" s="29"/>
    </row>
    <row r="18" ht="40.5" spans="1:9">
      <c r="A18" s="32"/>
      <c r="B18" s="28" t="s">
        <v>496</v>
      </c>
      <c r="C18" s="28" t="s">
        <v>497</v>
      </c>
      <c r="D18" s="29" t="s">
        <v>516</v>
      </c>
      <c r="E18" s="60">
        <v>1</v>
      </c>
      <c r="F18" s="60">
        <v>1</v>
      </c>
      <c r="G18" s="29">
        <v>10</v>
      </c>
      <c r="H18" s="29">
        <f t="shared" si="0"/>
        <v>10</v>
      </c>
      <c r="I18" s="29"/>
    </row>
    <row r="19" ht="13.5" spans="1:9">
      <c r="A19" s="28" t="s">
        <v>500</v>
      </c>
      <c r="B19" s="28"/>
      <c r="C19" s="28"/>
      <c r="D19" s="27"/>
      <c r="E19" s="27"/>
      <c r="F19" s="27"/>
      <c r="G19" s="27"/>
      <c r="H19" s="27"/>
      <c r="I19" s="27"/>
    </row>
    <row r="20" ht="27" spans="1:9">
      <c r="A20" s="27" t="s">
        <v>501</v>
      </c>
      <c r="B20" s="27"/>
      <c r="C20" s="27"/>
      <c r="D20" s="27"/>
      <c r="E20" s="27"/>
      <c r="F20" s="27"/>
      <c r="G20" s="27">
        <v>100</v>
      </c>
      <c r="H20" s="86">
        <v>99.4861</v>
      </c>
      <c r="I20" s="37" t="s">
        <v>502</v>
      </c>
    </row>
  </sheetData>
  <mergeCells count="19">
    <mergeCell ref="A1:I1"/>
    <mergeCell ref="D2:F2"/>
    <mergeCell ref="A3:B3"/>
    <mergeCell ref="C3:I3"/>
    <mergeCell ref="A4:B4"/>
    <mergeCell ref="C4:E4"/>
    <mergeCell ref="G4:I4"/>
    <mergeCell ref="B10:E10"/>
    <mergeCell ref="F10:I10"/>
    <mergeCell ref="B11:E11"/>
    <mergeCell ref="F11:I11"/>
    <mergeCell ref="A19:C19"/>
    <mergeCell ref="D19:I19"/>
    <mergeCell ref="A20:F20"/>
    <mergeCell ref="A10:A11"/>
    <mergeCell ref="A12:A18"/>
    <mergeCell ref="B13:B16"/>
    <mergeCell ref="C15:C16"/>
    <mergeCell ref="A5:B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opLeftCell="D1" workbookViewId="0">
      <selection activeCell="I2" sqref="I2"/>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9" max="9" width="31.7142857142857" customWidth="1"/>
  </cols>
  <sheetData>
    <row r="1" ht="13.5" spans="1:9">
      <c r="A1" s="76" t="s">
        <v>459</v>
      </c>
      <c r="B1" s="76"/>
      <c r="C1" s="76"/>
      <c r="D1" s="76"/>
      <c r="E1" s="76"/>
      <c r="F1" s="76"/>
      <c r="G1" s="76"/>
      <c r="H1" s="76"/>
      <c r="I1" s="76"/>
    </row>
    <row r="2" ht="13.5" spans="1:9">
      <c r="A2" s="38" t="s">
        <v>1</v>
      </c>
      <c r="B2" s="38"/>
      <c r="C2" s="38"/>
      <c r="D2" s="39"/>
      <c r="E2" s="39"/>
      <c r="F2" s="39"/>
      <c r="G2" s="38"/>
      <c r="H2" s="38"/>
      <c r="I2" s="38" t="s">
        <v>460</v>
      </c>
    </row>
    <row r="3" ht="13.5" spans="1:9">
      <c r="A3" s="27" t="s">
        <v>461</v>
      </c>
      <c r="B3" s="27"/>
      <c r="C3" s="27" t="s">
        <v>517</v>
      </c>
      <c r="D3" s="27"/>
      <c r="E3" s="27"/>
      <c r="F3" s="27"/>
      <c r="G3" s="27"/>
      <c r="H3" s="27"/>
      <c r="I3" s="27"/>
    </row>
    <row r="4" ht="13.5" spans="1:9">
      <c r="A4" s="27" t="s">
        <v>463</v>
      </c>
      <c r="B4" s="27"/>
      <c r="C4" s="27" t="s">
        <v>464</v>
      </c>
      <c r="D4" s="27"/>
      <c r="E4" s="27"/>
      <c r="F4" s="27" t="s">
        <v>465</v>
      </c>
      <c r="G4" s="27" t="s">
        <v>466</v>
      </c>
      <c r="H4" s="27"/>
      <c r="I4" s="27"/>
    </row>
    <row r="5" ht="13.5" spans="1:9">
      <c r="A5" s="28" t="s">
        <v>467</v>
      </c>
      <c r="B5" s="28"/>
      <c r="C5" s="27"/>
      <c r="D5" s="27" t="s">
        <v>468</v>
      </c>
      <c r="E5" s="27" t="s">
        <v>469</v>
      </c>
      <c r="F5" s="27" t="s">
        <v>470</v>
      </c>
      <c r="G5" s="27" t="s">
        <v>471</v>
      </c>
      <c r="H5" s="27" t="s">
        <v>472</v>
      </c>
      <c r="I5" s="27" t="s">
        <v>473</v>
      </c>
    </row>
    <row r="6" ht="13.5" spans="1:9">
      <c r="A6" s="28"/>
      <c r="B6" s="28"/>
      <c r="C6" s="29" t="s">
        <v>474</v>
      </c>
      <c r="D6" s="29"/>
      <c r="E6" s="77">
        <v>63.001228</v>
      </c>
      <c r="F6" s="77">
        <v>63.001228</v>
      </c>
      <c r="G6" s="27">
        <v>10</v>
      </c>
      <c r="H6" s="60">
        <f>(F6/E6)*100%</f>
        <v>1</v>
      </c>
      <c r="I6" s="29">
        <f>H6*G6</f>
        <v>10</v>
      </c>
    </row>
    <row r="7" ht="13.5" spans="1:9">
      <c r="A7" s="28"/>
      <c r="B7" s="28"/>
      <c r="C7" s="29" t="s">
        <v>475</v>
      </c>
      <c r="D7" s="29"/>
      <c r="E7" s="77">
        <v>1.530663</v>
      </c>
      <c r="F7" s="77">
        <v>1.530663</v>
      </c>
      <c r="G7" s="27" t="s">
        <v>432</v>
      </c>
      <c r="H7" s="29"/>
      <c r="I7" s="27" t="s">
        <v>432</v>
      </c>
    </row>
    <row r="8" ht="13.5" spans="1:9">
      <c r="A8" s="28"/>
      <c r="B8" s="28"/>
      <c r="C8" s="29" t="s">
        <v>476</v>
      </c>
      <c r="D8" s="29"/>
      <c r="E8" s="77"/>
      <c r="F8" s="77"/>
      <c r="G8" s="27" t="s">
        <v>432</v>
      </c>
      <c r="H8" s="29"/>
      <c r="I8" s="27" t="s">
        <v>432</v>
      </c>
    </row>
    <row r="9" ht="13.5" spans="1:9">
      <c r="A9" s="28"/>
      <c r="B9" s="28"/>
      <c r="C9" s="29" t="s">
        <v>477</v>
      </c>
      <c r="D9" s="29"/>
      <c r="E9" s="77">
        <f>E6-E7</f>
        <v>61.470565</v>
      </c>
      <c r="F9" s="77">
        <f>F6-F7</f>
        <v>61.470565</v>
      </c>
      <c r="G9" s="27" t="s">
        <v>432</v>
      </c>
      <c r="H9" s="29"/>
      <c r="I9" s="27" t="s">
        <v>432</v>
      </c>
    </row>
    <row r="10" ht="13.5" spans="1:9">
      <c r="A10" s="28" t="s">
        <v>478</v>
      </c>
      <c r="B10" s="27" t="s">
        <v>479</v>
      </c>
      <c r="C10" s="27"/>
      <c r="D10" s="27"/>
      <c r="E10" s="27"/>
      <c r="F10" s="27" t="s">
        <v>480</v>
      </c>
      <c r="G10" s="27"/>
      <c r="H10" s="27"/>
      <c r="I10" s="27"/>
    </row>
    <row r="11" ht="13.5" spans="1:9">
      <c r="A11" s="28"/>
      <c r="B11" s="28" t="s">
        <v>518</v>
      </c>
      <c r="C11" s="28"/>
      <c r="D11" s="28"/>
      <c r="E11" s="28"/>
      <c r="F11" s="28" t="s">
        <v>518</v>
      </c>
      <c r="G11" s="28"/>
      <c r="H11" s="28"/>
      <c r="I11" s="28"/>
    </row>
    <row r="12" ht="27" spans="1:9">
      <c r="A12" s="32" t="s">
        <v>483</v>
      </c>
      <c r="B12" s="28" t="s">
        <v>484</v>
      </c>
      <c r="C12" s="27" t="s">
        <v>485</v>
      </c>
      <c r="D12" s="27" t="s">
        <v>486</v>
      </c>
      <c r="E12" s="27" t="s">
        <v>487</v>
      </c>
      <c r="F12" s="27" t="s">
        <v>488</v>
      </c>
      <c r="G12" s="27" t="s">
        <v>471</v>
      </c>
      <c r="H12" s="27" t="s">
        <v>473</v>
      </c>
      <c r="I12" s="28" t="s">
        <v>489</v>
      </c>
    </row>
    <row r="13" ht="13.5" spans="1:9">
      <c r="A13" s="32"/>
      <c r="B13" s="27"/>
      <c r="C13" s="27" t="s">
        <v>506</v>
      </c>
      <c r="D13" s="29" t="s">
        <v>519</v>
      </c>
      <c r="E13" s="59">
        <v>678</v>
      </c>
      <c r="F13" s="28">
        <v>678</v>
      </c>
      <c r="G13" s="29">
        <v>10</v>
      </c>
      <c r="H13" s="29">
        <v>10</v>
      </c>
      <c r="I13" s="29"/>
    </row>
    <row r="14" ht="13.5" spans="1:9">
      <c r="A14" s="32"/>
      <c r="B14" s="27"/>
      <c r="C14" s="27"/>
      <c r="D14" s="29" t="s">
        <v>520</v>
      </c>
      <c r="E14" s="29">
        <v>573</v>
      </c>
      <c r="F14" s="34">
        <v>573</v>
      </c>
      <c r="G14" s="29">
        <v>5</v>
      </c>
      <c r="H14" s="29">
        <v>5</v>
      </c>
      <c r="I14" s="29"/>
    </row>
    <row r="15" ht="27" spans="1:9">
      <c r="A15" s="32"/>
      <c r="B15" s="27"/>
      <c r="C15" s="27" t="s">
        <v>491</v>
      </c>
      <c r="D15" s="59" t="s">
        <v>521</v>
      </c>
      <c r="E15" s="53" t="s">
        <v>522</v>
      </c>
      <c r="F15" s="78">
        <v>0.0645</v>
      </c>
      <c r="G15" s="29">
        <v>10</v>
      </c>
      <c r="H15" s="29">
        <v>6.45</v>
      </c>
      <c r="I15" s="59" t="s">
        <v>523</v>
      </c>
    </row>
    <row r="16" ht="13.5" spans="1:9">
      <c r="A16" s="32"/>
      <c r="B16" s="27"/>
      <c r="C16" s="27"/>
      <c r="D16" s="29" t="s">
        <v>524</v>
      </c>
      <c r="E16" s="53">
        <v>1</v>
      </c>
      <c r="F16" s="30">
        <v>1</v>
      </c>
      <c r="G16" s="29">
        <v>5</v>
      </c>
      <c r="H16" s="29">
        <f t="shared" ref="H16:H21" si="0">F16*G16</f>
        <v>5</v>
      </c>
      <c r="I16" s="29"/>
    </row>
    <row r="17" ht="13.5" spans="1:9">
      <c r="A17" s="32"/>
      <c r="B17" s="27"/>
      <c r="C17" s="27" t="s">
        <v>510</v>
      </c>
      <c r="D17" s="79" t="s">
        <v>525</v>
      </c>
      <c r="E17" s="80">
        <v>1</v>
      </c>
      <c r="F17" s="30">
        <v>1</v>
      </c>
      <c r="G17" s="29">
        <v>10</v>
      </c>
      <c r="H17" s="29">
        <f t="shared" si="0"/>
        <v>10</v>
      </c>
      <c r="I17" s="29"/>
    </row>
    <row r="18" ht="13.5" spans="1:9">
      <c r="A18" s="32"/>
      <c r="B18" s="27"/>
      <c r="C18" s="27"/>
      <c r="D18" s="79" t="s">
        <v>526</v>
      </c>
      <c r="E18" s="58">
        <v>800</v>
      </c>
      <c r="F18" s="58">
        <v>800</v>
      </c>
      <c r="G18" s="29">
        <v>5</v>
      </c>
      <c r="H18" s="29">
        <v>5</v>
      </c>
      <c r="I18" s="29"/>
    </row>
    <row r="19" ht="13.5" spans="1:9">
      <c r="A19" s="32"/>
      <c r="B19" s="27"/>
      <c r="C19" s="27"/>
      <c r="D19" s="81" t="s">
        <v>527</v>
      </c>
      <c r="E19" s="58">
        <v>200</v>
      </c>
      <c r="F19" s="58">
        <v>200</v>
      </c>
      <c r="G19" s="29">
        <v>5</v>
      </c>
      <c r="H19" s="29">
        <v>5</v>
      </c>
      <c r="I19" s="29"/>
    </row>
    <row r="20" ht="162" spans="1:9">
      <c r="A20" s="32"/>
      <c r="B20" s="28" t="s">
        <v>528</v>
      </c>
      <c r="C20" s="27" t="s">
        <v>494</v>
      </c>
      <c r="D20" s="81" t="s">
        <v>529</v>
      </c>
      <c r="E20" s="82" t="s">
        <v>530</v>
      </c>
      <c r="F20" s="78">
        <v>0.9082</v>
      </c>
      <c r="G20" s="29">
        <v>10</v>
      </c>
      <c r="H20" s="29">
        <f t="shared" si="0"/>
        <v>9.082</v>
      </c>
      <c r="I20" s="59" t="s">
        <v>531</v>
      </c>
    </row>
    <row r="21" ht="13.5" spans="1:9">
      <c r="A21" s="32"/>
      <c r="B21" s="27"/>
      <c r="C21" s="27"/>
      <c r="D21" s="79" t="s">
        <v>532</v>
      </c>
      <c r="E21" s="53">
        <v>1</v>
      </c>
      <c r="F21" s="30">
        <v>1</v>
      </c>
      <c r="G21" s="29">
        <v>10</v>
      </c>
      <c r="H21" s="29">
        <f t="shared" si="0"/>
        <v>10</v>
      </c>
      <c r="I21" s="29"/>
    </row>
    <row r="22" ht="13.5" spans="1:9">
      <c r="A22" s="32"/>
      <c r="B22" s="27"/>
      <c r="C22" s="27"/>
      <c r="D22" s="79" t="s">
        <v>533</v>
      </c>
      <c r="E22" s="58">
        <v>3</v>
      </c>
      <c r="F22" s="27">
        <v>3</v>
      </c>
      <c r="G22" s="29">
        <v>10</v>
      </c>
      <c r="H22" s="29">
        <v>10</v>
      </c>
      <c r="I22" s="29"/>
    </row>
    <row r="23" ht="13.5" spans="1:9">
      <c r="A23" s="32"/>
      <c r="B23" s="28" t="s">
        <v>496</v>
      </c>
      <c r="C23" s="28" t="s">
        <v>497</v>
      </c>
      <c r="D23" s="29" t="s">
        <v>534</v>
      </c>
      <c r="E23" s="63" t="s">
        <v>535</v>
      </c>
      <c r="F23" s="30">
        <v>1</v>
      </c>
      <c r="G23" s="29">
        <v>5</v>
      </c>
      <c r="H23" s="29">
        <f>F23*G23</f>
        <v>5</v>
      </c>
      <c r="I23" s="29"/>
    </row>
    <row r="24" ht="13.5" spans="1:9">
      <c r="A24" s="32"/>
      <c r="B24" s="27"/>
      <c r="C24" s="27"/>
      <c r="D24" s="29" t="s">
        <v>536</v>
      </c>
      <c r="E24" s="63" t="s">
        <v>535</v>
      </c>
      <c r="F24" s="30">
        <v>1</v>
      </c>
      <c r="G24" s="29">
        <v>5</v>
      </c>
      <c r="H24" s="29">
        <f>F24*G24</f>
        <v>5</v>
      </c>
      <c r="I24" s="29"/>
    </row>
    <row r="25" ht="13.5" spans="1:9">
      <c r="A25" s="28" t="s">
        <v>500</v>
      </c>
      <c r="B25" s="28"/>
      <c r="C25" s="28"/>
      <c r="D25" s="27" t="s">
        <v>537</v>
      </c>
      <c r="E25" s="27"/>
      <c r="F25" s="27"/>
      <c r="G25" s="27"/>
      <c r="H25" s="27"/>
      <c r="I25" s="27"/>
    </row>
    <row r="26" ht="27" spans="1:9">
      <c r="A26" s="27" t="s">
        <v>501</v>
      </c>
      <c r="B26" s="27"/>
      <c r="C26" s="27"/>
      <c r="D26" s="27"/>
      <c r="E26" s="27"/>
      <c r="F26" s="27"/>
      <c r="G26" s="27">
        <v>100</v>
      </c>
      <c r="H26" s="29">
        <f>I6+H13+H14+H15+H16+H17+H18+H19+H20+H21+H22+H23+H24</f>
        <v>95.532</v>
      </c>
      <c r="I26" s="37" t="s">
        <v>502</v>
      </c>
    </row>
  </sheetData>
  <mergeCells count="25">
    <mergeCell ref="A1:I1"/>
    <mergeCell ref="D2:F2"/>
    <mergeCell ref="A3:B3"/>
    <mergeCell ref="C3:I3"/>
    <mergeCell ref="A4:B4"/>
    <mergeCell ref="C4:E4"/>
    <mergeCell ref="G4:I4"/>
    <mergeCell ref="B10:E10"/>
    <mergeCell ref="F10:I10"/>
    <mergeCell ref="B11:E11"/>
    <mergeCell ref="F11:I11"/>
    <mergeCell ref="A25:C25"/>
    <mergeCell ref="D25:I25"/>
    <mergeCell ref="A26:F26"/>
    <mergeCell ref="A10:A11"/>
    <mergeCell ref="A12:A24"/>
    <mergeCell ref="B13:B19"/>
    <mergeCell ref="B20:B22"/>
    <mergeCell ref="B23:B24"/>
    <mergeCell ref="C13:C14"/>
    <mergeCell ref="C15:C16"/>
    <mergeCell ref="C18:C19"/>
    <mergeCell ref="C20:C21"/>
    <mergeCell ref="C23:C24"/>
    <mergeCell ref="A5:B9"/>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topLeftCell="D1" workbookViewId="0">
      <selection activeCell="E29" sqref="E29"/>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9" max="9" width="31.7142857142857" customWidth="1"/>
  </cols>
  <sheetData>
    <row r="1" ht="20.25" spans="1:9">
      <c r="A1" s="24" t="s">
        <v>459</v>
      </c>
      <c r="B1" s="24"/>
      <c r="C1" s="24"/>
      <c r="D1" s="24"/>
      <c r="E1" s="24"/>
      <c r="F1" s="24"/>
      <c r="G1" s="24"/>
      <c r="H1" s="24"/>
      <c r="I1" s="24"/>
    </row>
    <row r="2" s="23" customFormat="1" ht="13.5" spans="1:9">
      <c r="A2" s="38" t="s">
        <v>1</v>
      </c>
      <c r="B2" s="38"/>
      <c r="C2" s="38"/>
      <c r="D2" s="39"/>
      <c r="E2" s="39"/>
      <c r="F2" s="39"/>
      <c r="G2" s="38"/>
      <c r="H2" s="38"/>
      <c r="I2" s="38" t="s">
        <v>460</v>
      </c>
    </row>
    <row r="3" s="23" customFormat="1" ht="13.5" spans="1:9">
      <c r="A3" s="27" t="s">
        <v>461</v>
      </c>
      <c r="B3" s="27"/>
      <c r="C3" s="27" t="s">
        <v>538</v>
      </c>
      <c r="D3" s="27"/>
      <c r="E3" s="27"/>
      <c r="F3" s="27"/>
      <c r="G3" s="27"/>
      <c r="H3" s="27"/>
      <c r="I3" s="27"/>
    </row>
    <row r="4" s="23" customFormat="1" ht="13.5" spans="1:9">
      <c r="A4" s="27" t="s">
        <v>463</v>
      </c>
      <c r="B4" s="27"/>
      <c r="C4" s="27" t="s">
        <v>464</v>
      </c>
      <c r="D4" s="27"/>
      <c r="E4" s="27"/>
      <c r="F4" s="27" t="s">
        <v>465</v>
      </c>
      <c r="G4" s="27" t="s">
        <v>466</v>
      </c>
      <c r="H4" s="27"/>
      <c r="I4" s="27"/>
    </row>
    <row r="5" s="23" customFormat="1" ht="13.5" spans="1:9">
      <c r="A5" s="28" t="s">
        <v>467</v>
      </c>
      <c r="B5" s="28"/>
      <c r="C5" s="27"/>
      <c r="D5" s="27" t="s">
        <v>468</v>
      </c>
      <c r="E5" s="27" t="s">
        <v>469</v>
      </c>
      <c r="F5" s="27" t="s">
        <v>470</v>
      </c>
      <c r="G5" s="27" t="s">
        <v>471</v>
      </c>
      <c r="H5" s="27" t="s">
        <v>472</v>
      </c>
      <c r="I5" s="27" t="s">
        <v>473</v>
      </c>
    </row>
    <row r="6" s="23" customFormat="1" ht="13.5" spans="1:9">
      <c r="A6" s="28"/>
      <c r="B6" s="28"/>
      <c r="C6" s="29" t="s">
        <v>474</v>
      </c>
      <c r="D6" s="29">
        <v>36.32</v>
      </c>
      <c r="E6" s="29">
        <v>36.32</v>
      </c>
      <c r="F6" s="29">
        <v>36.32</v>
      </c>
      <c r="G6" s="27">
        <v>10</v>
      </c>
      <c r="H6" s="60">
        <f>(F6/E6)*100%</f>
        <v>1</v>
      </c>
      <c r="I6" s="29">
        <f>H6*G6</f>
        <v>10</v>
      </c>
    </row>
    <row r="7" s="23" customFormat="1" ht="13.5" spans="1:9">
      <c r="A7" s="28"/>
      <c r="B7" s="28"/>
      <c r="C7" s="29" t="s">
        <v>475</v>
      </c>
      <c r="D7" s="29">
        <v>36.32</v>
      </c>
      <c r="E7" s="29">
        <v>36.32</v>
      </c>
      <c r="F7" s="29">
        <v>36.32</v>
      </c>
      <c r="G7" s="27" t="s">
        <v>432</v>
      </c>
      <c r="H7" s="29"/>
      <c r="I7" s="27" t="s">
        <v>432</v>
      </c>
    </row>
    <row r="8" s="23" customFormat="1" ht="13.5" spans="1:9">
      <c r="A8" s="28"/>
      <c r="B8" s="28"/>
      <c r="C8" s="29" t="s">
        <v>476</v>
      </c>
      <c r="D8" s="29"/>
      <c r="E8" s="27"/>
      <c r="F8" s="29"/>
      <c r="G8" s="27" t="s">
        <v>432</v>
      </c>
      <c r="H8" s="29"/>
      <c r="I8" s="27" t="s">
        <v>432</v>
      </c>
    </row>
    <row r="9" s="23" customFormat="1" ht="13.5" spans="1:9">
      <c r="A9" s="28"/>
      <c r="B9" s="28"/>
      <c r="C9" s="29" t="s">
        <v>477</v>
      </c>
      <c r="D9" s="29"/>
      <c r="E9" s="27"/>
      <c r="F9" s="29"/>
      <c r="G9" s="27" t="s">
        <v>432</v>
      </c>
      <c r="H9" s="29"/>
      <c r="I9" s="27" t="s">
        <v>432</v>
      </c>
    </row>
    <row r="10" s="23" customFormat="1" ht="13.5" spans="1:9">
      <c r="A10" s="28" t="s">
        <v>478</v>
      </c>
      <c r="B10" s="27" t="s">
        <v>479</v>
      </c>
      <c r="C10" s="27"/>
      <c r="D10" s="27"/>
      <c r="E10" s="27"/>
      <c r="F10" s="27" t="s">
        <v>480</v>
      </c>
      <c r="G10" s="27"/>
      <c r="H10" s="27"/>
      <c r="I10" s="27"/>
    </row>
    <row r="11" s="23" customFormat="1" ht="13.5" spans="1:9">
      <c r="A11" s="28"/>
      <c r="B11" s="28" t="s">
        <v>539</v>
      </c>
      <c r="C11" s="28"/>
      <c r="D11" s="28"/>
      <c r="E11" s="28"/>
      <c r="F11" s="28" t="s">
        <v>539</v>
      </c>
      <c r="G11" s="28"/>
      <c r="H11" s="28"/>
      <c r="I11" s="28"/>
    </row>
    <row r="12" s="23" customFormat="1" ht="27" spans="1:9">
      <c r="A12" s="32" t="s">
        <v>483</v>
      </c>
      <c r="B12" s="28" t="s">
        <v>484</v>
      </c>
      <c r="C12" s="27" t="s">
        <v>485</v>
      </c>
      <c r="D12" s="27" t="s">
        <v>486</v>
      </c>
      <c r="E12" s="27" t="s">
        <v>487</v>
      </c>
      <c r="F12" s="27" t="s">
        <v>488</v>
      </c>
      <c r="G12" s="27" t="s">
        <v>471</v>
      </c>
      <c r="H12" s="27" t="s">
        <v>473</v>
      </c>
      <c r="I12" s="28" t="s">
        <v>489</v>
      </c>
    </row>
    <row r="13" s="23" customFormat="1" ht="13.5" spans="1:9">
      <c r="A13" s="32"/>
      <c r="B13" s="28" t="s">
        <v>505</v>
      </c>
      <c r="C13" s="27" t="s">
        <v>506</v>
      </c>
      <c r="D13" s="67" t="s">
        <v>540</v>
      </c>
      <c r="E13" s="68">
        <v>284</v>
      </c>
      <c r="F13" s="29">
        <v>284</v>
      </c>
      <c r="G13" s="29">
        <v>15</v>
      </c>
      <c r="H13" s="29">
        <v>15</v>
      </c>
      <c r="I13" s="29"/>
    </row>
    <row r="14" s="23" customFormat="1" ht="13.5" spans="1:9">
      <c r="A14" s="32"/>
      <c r="B14" s="27"/>
      <c r="C14" s="27" t="s">
        <v>491</v>
      </c>
      <c r="D14" s="69" t="s">
        <v>541</v>
      </c>
      <c r="E14" s="70">
        <v>1</v>
      </c>
      <c r="F14" s="60">
        <v>1</v>
      </c>
      <c r="G14" s="29">
        <v>15</v>
      </c>
      <c r="H14" s="29">
        <f t="shared" ref="H14:H17" si="0">F14*G14</f>
        <v>15</v>
      </c>
      <c r="I14" s="29"/>
    </row>
    <row r="15" s="23" customFormat="1" ht="13.5" spans="1:9">
      <c r="A15" s="32"/>
      <c r="B15" s="27"/>
      <c r="C15" s="27" t="s">
        <v>510</v>
      </c>
      <c r="D15" s="69" t="s">
        <v>542</v>
      </c>
      <c r="E15" s="70">
        <v>1</v>
      </c>
      <c r="F15" s="60">
        <v>1</v>
      </c>
      <c r="G15" s="29">
        <v>10</v>
      </c>
      <c r="H15" s="29">
        <f t="shared" si="0"/>
        <v>10</v>
      </c>
      <c r="I15" s="29"/>
    </row>
    <row r="16" s="23" customFormat="1" ht="13.5" spans="1:9">
      <c r="A16" s="32"/>
      <c r="B16" s="27"/>
      <c r="C16" s="27" t="s">
        <v>543</v>
      </c>
      <c r="D16" s="69" t="s">
        <v>544</v>
      </c>
      <c r="E16" s="71">
        <v>1300</v>
      </c>
      <c r="F16" s="72">
        <v>1300</v>
      </c>
      <c r="G16" s="29">
        <v>10</v>
      </c>
      <c r="H16" s="29">
        <v>10</v>
      </c>
      <c r="I16" s="29"/>
    </row>
    <row r="17" s="23" customFormat="1" ht="13.5" spans="1:9">
      <c r="A17" s="32"/>
      <c r="B17" s="28" t="s">
        <v>528</v>
      </c>
      <c r="C17" s="27" t="s">
        <v>494</v>
      </c>
      <c r="D17" s="67" t="s">
        <v>545</v>
      </c>
      <c r="E17" s="70">
        <v>1</v>
      </c>
      <c r="F17" s="60">
        <v>1</v>
      </c>
      <c r="G17" s="29">
        <v>15</v>
      </c>
      <c r="H17" s="29">
        <f t="shared" si="0"/>
        <v>15</v>
      </c>
      <c r="I17" s="29"/>
    </row>
    <row r="18" s="23" customFormat="1" ht="13.5" spans="1:9">
      <c r="A18" s="32"/>
      <c r="B18" s="27"/>
      <c r="C18" s="27" t="s">
        <v>546</v>
      </c>
      <c r="D18" s="67" t="s">
        <v>547</v>
      </c>
      <c r="E18" s="73">
        <v>3</v>
      </c>
      <c r="F18" s="72">
        <v>3</v>
      </c>
      <c r="G18" s="29">
        <v>15</v>
      </c>
      <c r="H18" s="29">
        <v>15</v>
      </c>
      <c r="I18" s="29"/>
    </row>
    <row r="19" s="23" customFormat="1" ht="13.5" spans="1:9">
      <c r="A19" s="32"/>
      <c r="B19" s="28" t="s">
        <v>496</v>
      </c>
      <c r="C19" s="28" t="s">
        <v>497</v>
      </c>
      <c r="D19" s="74" t="s">
        <v>534</v>
      </c>
      <c r="E19" s="75" t="s">
        <v>535</v>
      </c>
      <c r="F19" s="60">
        <v>1</v>
      </c>
      <c r="G19" s="29">
        <v>5</v>
      </c>
      <c r="H19" s="29">
        <f>F19*G19</f>
        <v>5</v>
      </c>
      <c r="I19" s="29"/>
    </row>
    <row r="20" s="23" customFormat="1" ht="13.5" spans="1:9">
      <c r="A20" s="32"/>
      <c r="B20" s="27"/>
      <c r="C20" s="27"/>
      <c r="D20" s="74" t="s">
        <v>536</v>
      </c>
      <c r="E20" s="75" t="s">
        <v>535</v>
      </c>
      <c r="F20" s="60">
        <v>1</v>
      </c>
      <c r="G20" s="29">
        <v>5</v>
      </c>
      <c r="H20" s="29">
        <f>F20*G20</f>
        <v>5</v>
      </c>
      <c r="I20" s="29"/>
    </row>
    <row r="21" s="23" customFormat="1" ht="13.5" spans="1:9">
      <c r="A21" s="28" t="s">
        <v>500</v>
      </c>
      <c r="B21" s="28"/>
      <c r="C21" s="28"/>
      <c r="D21" s="27"/>
      <c r="E21" s="27"/>
      <c r="F21" s="27"/>
      <c r="G21" s="27"/>
      <c r="H21" s="27"/>
      <c r="I21" s="27"/>
    </row>
    <row r="22" s="23" customFormat="1" ht="27" spans="1:9">
      <c r="A22" s="27" t="s">
        <v>501</v>
      </c>
      <c r="B22" s="27"/>
      <c r="C22" s="27"/>
      <c r="D22" s="27"/>
      <c r="E22" s="27"/>
      <c r="F22" s="27"/>
      <c r="G22" s="27">
        <v>100</v>
      </c>
      <c r="H22" s="29">
        <v>100</v>
      </c>
      <c r="I22" s="37" t="s">
        <v>502</v>
      </c>
    </row>
  </sheetData>
  <mergeCells count="21">
    <mergeCell ref="A1:I1"/>
    <mergeCell ref="D2:F2"/>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6"/>
    <mergeCell ref="B17:B18"/>
    <mergeCell ref="B19:B20"/>
    <mergeCell ref="C19:C20"/>
    <mergeCell ref="A5:B9"/>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D1" workbookViewId="0">
      <selection activeCell="E14" sqref="E14"/>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459</v>
      </c>
      <c r="B1" s="24"/>
      <c r="C1" s="24"/>
      <c r="D1" s="24"/>
      <c r="E1" s="24"/>
      <c r="F1" s="24"/>
      <c r="G1" s="24"/>
      <c r="H1" s="24"/>
      <c r="I1" s="24"/>
    </row>
    <row r="2" s="16" customFormat="1" ht="13.5" spans="1:9">
      <c r="A2" s="38" t="s">
        <v>1</v>
      </c>
      <c r="B2" s="38"/>
      <c r="C2" s="38"/>
      <c r="D2" s="39"/>
      <c r="E2" s="39"/>
      <c r="F2" s="39"/>
      <c r="G2" s="38"/>
      <c r="H2" s="38"/>
      <c r="I2" s="38" t="s">
        <v>460</v>
      </c>
    </row>
    <row r="3" s="16" customFormat="1" ht="13.5" spans="1:9">
      <c r="A3" s="27" t="s">
        <v>461</v>
      </c>
      <c r="B3" s="27"/>
      <c r="C3" s="27" t="s">
        <v>548</v>
      </c>
      <c r="D3" s="27"/>
      <c r="E3" s="27"/>
      <c r="F3" s="27"/>
      <c r="G3" s="27"/>
      <c r="H3" s="27"/>
      <c r="I3" s="27"/>
    </row>
    <row r="4" s="16" customFormat="1" ht="13.5" spans="1:9">
      <c r="A4" s="27" t="s">
        <v>463</v>
      </c>
      <c r="B4" s="27"/>
      <c r="C4" s="27" t="s">
        <v>464</v>
      </c>
      <c r="D4" s="27"/>
      <c r="E4" s="27"/>
      <c r="F4" s="27" t="s">
        <v>465</v>
      </c>
      <c r="G4" s="27" t="s">
        <v>466</v>
      </c>
      <c r="H4" s="27"/>
      <c r="I4" s="27"/>
    </row>
    <row r="5" s="16" customFormat="1" ht="13.5" spans="1:9">
      <c r="A5" s="28" t="s">
        <v>467</v>
      </c>
      <c r="B5" s="28"/>
      <c r="C5" s="27"/>
      <c r="D5" s="27" t="s">
        <v>468</v>
      </c>
      <c r="E5" s="27" t="s">
        <v>469</v>
      </c>
      <c r="F5" s="27" t="s">
        <v>470</v>
      </c>
      <c r="G5" s="27" t="s">
        <v>471</v>
      </c>
      <c r="H5" s="27" t="s">
        <v>472</v>
      </c>
      <c r="I5" s="27" t="s">
        <v>473</v>
      </c>
    </row>
    <row r="6" s="16" customFormat="1" ht="13.5" spans="1:9">
      <c r="A6" s="28"/>
      <c r="B6" s="28"/>
      <c r="C6" s="29" t="s">
        <v>474</v>
      </c>
      <c r="D6" s="29"/>
      <c r="E6" s="29">
        <v>2.54</v>
      </c>
      <c r="F6" s="29">
        <v>2.54</v>
      </c>
      <c r="G6" s="27">
        <v>10</v>
      </c>
      <c r="H6" s="60">
        <f t="shared" ref="H6:H9" si="0">(F6/E6)*100%</f>
        <v>1</v>
      </c>
      <c r="I6" s="29">
        <f>H6*G6</f>
        <v>10</v>
      </c>
    </row>
    <row r="7" s="16" customFormat="1" ht="13.5" spans="1:9">
      <c r="A7" s="28"/>
      <c r="B7" s="28"/>
      <c r="C7" s="29" t="s">
        <v>475</v>
      </c>
      <c r="D7" s="29"/>
      <c r="E7" s="29">
        <v>0.1296</v>
      </c>
      <c r="F7" s="29">
        <v>0.1296</v>
      </c>
      <c r="G7" s="27" t="s">
        <v>432</v>
      </c>
      <c r="H7" s="60">
        <f t="shared" si="0"/>
        <v>1</v>
      </c>
      <c r="I7" s="27" t="s">
        <v>432</v>
      </c>
    </row>
    <row r="8" s="16" customFormat="1" ht="13.5" spans="1:9">
      <c r="A8" s="28"/>
      <c r="B8" s="28"/>
      <c r="C8" s="29" t="s">
        <v>476</v>
      </c>
      <c r="D8" s="29"/>
      <c r="E8" s="29"/>
      <c r="F8" s="29"/>
      <c r="G8" s="27" t="s">
        <v>432</v>
      </c>
      <c r="H8" s="29"/>
      <c r="I8" s="27" t="s">
        <v>432</v>
      </c>
    </row>
    <row r="9" s="16" customFormat="1" ht="13.5" spans="1:9">
      <c r="A9" s="28"/>
      <c r="B9" s="28"/>
      <c r="C9" s="29" t="s">
        <v>477</v>
      </c>
      <c r="D9" s="29"/>
      <c r="E9" s="29">
        <f>E6-E7</f>
        <v>2.4104</v>
      </c>
      <c r="F9" s="29">
        <f>F6-F7</f>
        <v>2.4104</v>
      </c>
      <c r="G9" s="27" t="s">
        <v>432</v>
      </c>
      <c r="H9" s="60">
        <f t="shared" si="0"/>
        <v>1</v>
      </c>
      <c r="I9" s="27" t="s">
        <v>432</v>
      </c>
    </row>
    <row r="10" s="16" customFormat="1" ht="13.5" spans="1:9">
      <c r="A10" s="28" t="s">
        <v>478</v>
      </c>
      <c r="B10" s="27" t="s">
        <v>479</v>
      </c>
      <c r="C10" s="27"/>
      <c r="D10" s="27"/>
      <c r="E10" s="27"/>
      <c r="F10" s="27" t="s">
        <v>480</v>
      </c>
      <c r="G10" s="27"/>
      <c r="H10" s="27"/>
      <c r="I10" s="27"/>
    </row>
    <row r="11" s="16" customFormat="1" ht="62" customHeight="1" spans="1:9">
      <c r="A11" s="28"/>
      <c r="B11" s="28" t="s">
        <v>549</v>
      </c>
      <c r="C11" s="28"/>
      <c r="D11" s="28"/>
      <c r="E11" s="28"/>
      <c r="F11" s="28" t="s">
        <v>549</v>
      </c>
      <c r="G11" s="28"/>
      <c r="H11" s="28"/>
      <c r="I11" s="28"/>
    </row>
    <row r="12" s="16" customFormat="1" ht="27" spans="1:9">
      <c r="A12" s="32" t="s">
        <v>483</v>
      </c>
      <c r="B12" s="28" t="s">
        <v>484</v>
      </c>
      <c r="C12" s="27" t="s">
        <v>485</v>
      </c>
      <c r="D12" s="27" t="s">
        <v>486</v>
      </c>
      <c r="E12" s="27" t="s">
        <v>487</v>
      </c>
      <c r="F12" s="27" t="s">
        <v>488</v>
      </c>
      <c r="G12" s="27" t="s">
        <v>471</v>
      </c>
      <c r="H12" s="27" t="s">
        <v>473</v>
      </c>
      <c r="I12" s="28" t="s">
        <v>489</v>
      </c>
    </row>
    <row r="13" s="16" customFormat="1" ht="108" spans="1:9">
      <c r="A13" s="32"/>
      <c r="B13" s="28" t="s">
        <v>505</v>
      </c>
      <c r="C13" s="27" t="s">
        <v>506</v>
      </c>
      <c r="D13" s="64" t="s">
        <v>542</v>
      </c>
      <c r="E13" s="63">
        <v>1</v>
      </c>
      <c r="F13" s="65">
        <v>0.4743</v>
      </c>
      <c r="G13" s="29">
        <v>15</v>
      </c>
      <c r="H13" s="29">
        <f t="shared" ref="H13:H19" si="1">F13*G13</f>
        <v>7.1145</v>
      </c>
      <c r="I13" s="59" t="s">
        <v>550</v>
      </c>
    </row>
    <row r="14" s="16" customFormat="1" ht="13.5" spans="1:9">
      <c r="A14" s="32"/>
      <c r="B14" s="27"/>
      <c r="C14" s="27" t="s">
        <v>491</v>
      </c>
      <c r="D14" s="64" t="s">
        <v>551</v>
      </c>
      <c r="E14" s="63">
        <v>1</v>
      </c>
      <c r="F14" s="65">
        <v>1</v>
      </c>
      <c r="G14" s="29">
        <v>15</v>
      </c>
      <c r="H14" s="29">
        <f t="shared" si="1"/>
        <v>15</v>
      </c>
      <c r="I14" s="29"/>
    </row>
    <row r="15" s="16" customFormat="1" ht="13.5" spans="1:9">
      <c r="A15" s="32"/>
      <c r="B15" s="27"/>
      <c r="C15" s="27"/>
      <c r="D15" s="64" t="s">
        <v>552</v>
      </c>
      <c r="E15" s="63">
        <v>1</v>
      </c>
      <c r="F15" s="65">
        <v>1</v>
      </c>
      <c r="G15" s="29">
        <v>20</v>
      </c>
      <c r="H15" s="29">
        <f t="shared" si="1"/>
        <v>20</v>
      </c>
      <c r="I15" s="29"/>
    </row>
    <row r="16" s="16" customFormat="1" ht="13.5" spans="1:9">
      <c r="A16" s="32"/>
      <c r="B16" s="28" t="s">
        <v>528</v>
      </c>
      <c r="C16" s="27" t="s">
        <v>494</v>
      </c>
      <c r="D16" s="64" t="s">
        <v>553</v>
      </c>
      <c r="E16" s="63" t="s">
        <v>499</v>
      </c>
      <c r="F16" s="65">
        <v>1</v>
      </c>
      <c r="G16" s="29">
        <v>15</v>
      </c>
      <c r="H16" s="29">
        <f t="shared" si="1"/>
        <v>15</v>
      </c>
      <c r="I16" s="29"/>
    </row>
    <row r="17" s="16" customFormat="1" ht="13.5" spans="1:9">
      <c r="A17" s="32"/>
      <c r="B17" s="27"/>
      <c r="C17" s="27"/>
      <c r="D17" s="64" t="s">
        <v>554</v>
      </c>
      <c r="E17" s="63" t="s">
        <v>555</v>
      </c>
      <c r="F17" s="65">
        <v>1</v>
      </c>
      <c r="G17" s="29">
        <v>15</v>
      </c>
      <c r="H17" s="29">
        <f t="shared" si="1"/>
        <v>15</v>
      </c>
      <c r="I17" s="29"/>
    </row>
    <row r="18" s="16" customFormat="1" ht="13.5" spans="1:9">
      <c r="A18" s="32"/>
      <c r="B18" s="28" t="s">
        <v>496</v>
      </c>
      <c r="C18" s="28" t="s">
        <v>497</v>
      </c>
      <c r="D18" s="66" t="s">
        <v>534</v>
      </c>
      <c r="E18" s="63" t="s">
        <v>556</v>
      </c>
      <c r="F18" s="65">
        <v>1</v>
      </c>
      <c r="G18" s="29">
        <v>5</v>
      </c>
      <c r="H18" s="29">
        <f t="shared" si="1"/>
        <v>5</v>
      </c>
      <c r="I18" s="29"/>
    </row>
    <row r="19" s="16" customFormat="1" ht="13.5" spans="1:9">
      <c r="A19" s="32"/>
      <c r="B19" s="27"/>
      <c r="C19" s="27"/>
      <c r="D19" s="66" t="s">
        <v>536</v>
      </c>
      <c r="E19" s="63" t="s">
        <v>556</v>
      </c>
      <c r="F19" s="65">
        <v>1</v>
      </c>
      <c r="G19" s="29">
        <v>5</v>
      </c>
      <c r="H19" s="29">
        <f t="shared" si="1"/>
        <v>5</v>
      </c>
      <c r="I19" s="29"/>
    </row>
    <row r="20" s="16" customFormat="1" ht="13.5" spans="1:9">
      <c r="A20" s="28" t="s">
        <v>500</v>
      </c>
      <c r="B20" s="28"/>
      <c r="C20" s="28"/>
      <c r="D20" s="27" t="s">
        <v>557</v>
      </c>
      <c r="E20" s="27"/>
      <c r="F20" s="27"/>
      <c r="G20" s="27"/>
      <c r="H20" s="27"/>
      <c r="I20" s="27"/>
    </row>
    <row r="21" s="16" customFormat="1" ht="27" spans="1:9">
      <c r="A21" s="27" t="s">
        <v>501</v>
      </c>
      <c r="B21" s="27"/>
      <c r="C21" s="27"/>
      <c r="D21" s="27"/>
      <c r="E21" s="27"/>
      <c r="F21" s="27"/>
      <c r="G21" s="27">
        <v>100</v>
      </c>
      <c r="H21" s="27">
        <v>92.1145</v>
      </c>
      <c r="I21" s="37" t="s">
        <v>502</v>
      </c>
    </row>
  </sheetData>
  <mergeCells count="23">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5"/>
    <mergeCell ref="B16:B17"/>
    <mergeCell ref="B18:B19"/>
    <mergeCell ref="C14:C15"/>
    <mergeCell ref="C16:C17"/>
    <mergeCell ref="C18:C19"/>
    <mergeCell ref="A5:B9"/>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
  <sheetViews>
    <sheetView workbookViewId="0">
      <selection activeCell="D21" sqref="D21"/>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459</v>
      </c>
      <c r="B1" s="24"/>
      <c r="C1" s="24"/>
      <c r="D1" s="24"/>
      <c r="E1" s="24"/>
      <c r="F1" s="24"/>
      <c r="G1" s="24"/>
      <c r="H1" s="24"/>
      <c r="I1" s="24"/>
    </row>
    <row r="2" s="16" customFormat="1" ht="13.5" spans="1:9">
      <c r="A2" s="38" t="s">
        <v>1</v>
      </c>
      <c r="B2" s="38"/>
      <c r="C2" s="38"/>
      <c r="D2" s="39"/>
      <c r="E2" s="39"/>
      <c r="F2" s="39"/>
      <c r="G2" s="38"/>
      <c r="H2" s="38"/>
      <c r="I2" s="38" t="s">
        <v>460</v>
      </c>
    </row>
    <row r="3" s="16" customFormat="1" ht="13.5" spans="1:9">
      <c r="A3" s="27" t="s">
        <v>461</v>
      </c>
      <c r="B3" s="27"/>
      <c r="C3" s="27" t="s">
        <v>558</v>
      </c>
      <c r="D3" s="27"/>
      <c r="E3" s="27"/>
      <c r="F3" s="27"/>
      <c r="G3" s="27"/>
      <c r="H3" s="27"/>
      <c r="I3" s="27"/>
    </row>
    <row r="4" s="16" customFormat="1" ht="13.5" spans="1:9">
      <c r="A4" s="27" t="s">
        <v>463</v>
      </c>
      <c r="B4" s="27"/>
      <c r="C4" s="27" t="s">
        <v>464</v>
      </c>
      <c r="D4" s="27"/>
      <c r="E4" s="27"/>
      <c r="F4" s="27" t="s">
        <v>465</v>
      </c>
      <c r="G4" s="27" t="s">
        <v>466</v>
      </c>
      <c r="H4" s="27"/>
      <c r="I4" s="27"/>
    </row>
    <row r="5" s="16" customFormat="1" ht="13.5" spans="1:9">
      <c r="A5" s="28" t="s">
        <v>467</v>
      </c>
      <c r="B5" s="28"/>
      <c r="C5" s="27"/>
      <c r="D5" s="27" t="s">
        <v>468</v>
      </c>
      <c r="E5" s="27" t="s">
        <v>469</v>
      </c>
      <c r="F5" s="27" t="s">
        <v>470</v>
      </c>
      <c r="G5" s="27" t="s">
        <v>471</v>
      </c>
      <c r="H5" s="27" t="s">
        <v>472</v>
      </c>
      <c r="I5" s="27" t="s">
        <v>473</v>
      </c>
    </row>
    <row r="6" s="16" customFormat="1" ht="13.5" spans="1:9">
      <c r="A6" s="28"/>
      <c r="B6" s="28"/>
      <c r="C6" s="29" t="s">
        <v>474</v>
      </c>
      <c r="D6" s="29"/>
      <c r="E6" s="29">
        <v>29.7762</v>
      </c>
      <c r="F6" s="29">
        <v>29.7762</v>
      </c>
      <c r="G6" s="27">
        <v>10</v>
      </c>
      <c r="H6" s="60">
        <f>(F6/E6)*100%</f>
        <v>1</v>
      </c>
      <c r="I6" s="29">
        <f>H6*G6</f>
        <v>10</v>
      </c>
    </row>
    <row r="7" s="16" customFormat="1" ht="13.5" spans="1:9">
      <c r="A7" s="28"/>
      <c r="B7" s="28"/>
      <c r="C7" s="29" t="s">
        <v>475</v>
      </c>
      <c r="D7" s="29"/>
      <c r="E7" s="29"/>
      <c r="F7" s="29"/>
      <c r="G7" s="27" t="s">
        <v>432</v>
      </c>
      <c r="H7" s="29"/>
      <c r="I7" s="27" t="s">
        <v>432</v>
      </c>
    </row>
    <row r="8" s="16" customFormat="1" ht="13.5" spans="1:9">
      <c r="A8" s="28"/>
      <c r="B8" s="28"/>
      <c r="C8" s="29" t="s">
        <v>476</v>
      </c>
      <c r="D8" s="29"/>
      <c r="E8" s="29"/>
      <c r="F8" s="29"/>
      <c r="G8" s="27" t="s">
        <v>432</v>
      </c>
      <c r="H8" s="29"/>
      <c r="I8" s="27" t="s">
        <v>432</v>
      </c>
    </row>
    <row r="9" s="16" customFormat="1" ht="13.5" spans="1:9">
      <c r="A9" s="28"/>
      <c r="B9" s="28"/>
      <c r="C9" s="29" t="s">
        <v>477</v>
      </c>
      <c r="D9" s="29"/>
      <c r="E9" s="29">
        <v>29.7762</v>
      </c>
      <c r="F9" s="29">
        <v>29.7762</v>
      </c>
      <c r="G9" s="27" t="s">
        <v>432</v>
      </c>
      <c r="H9" s="60">
        <f>(F9/E9)*100%</f>
        <v>1</v>
      </c>
      <c r="I9" s="27" t="s">
        <v>432</v>
      </c>
    </row>
    <row r="10" s="16" customFormat="1" ht="13.5" spans="1:9">
      <c r="A10" s="28" t="s">
        <v>478</v>
      </c>
      <c r="B10" s="27" t="s">
        <v>479</v>
      </c>
      <c r="C10" s="27"/>
      <c r="D10" s="27"/>
      <c r="E10" s="27"/>
      <c r="F10" s="27" t="s">
        <v>480</v>
      </c>
      <c r="G10" s="27"/>
      <c r="H10" s="27"/>
      <c r="I10" s="27"/>
    </row>
    <row r="11" s="16" customFormat="1" ht="43" customHeight="1" spans="1:9">
      <c r="A11" s="28"/>
      <c r="B11" s="28" t="s">
        <v>559</v>
      </c>
      <c r="C11" s="28"/>
      <c r="D11" s="28"/>
      <c r="E11" s="28"/>
      <c r="F11" s="28" t="s">
        <v>560</v>
      </c>
      <c r="G11" s="28"/>
      <c r="H11" s="28"/>
      <c r="I11" s="28"/>
    </row>
    <row r="12" s="16" customFormat="1" ht="27" spans="1:9">
      <c r="A12" s="32" t="s">
        <v>483</v>
      </c>
      <c r="B12" s="28" t="s">
        <v>484</v>
      </c>
      <c r="C12" s="27" t="s">
        <v>485</v>
      </c>
      <c r="D12" s="27" t="s">
        <v>486</v>
      </c>
      <c r="E12" s="27" t="s">
        <v>487</v>
      </c>
      <c r="F12" s="27" t="s">
        <v>488</v>
      </c>
      <c r="G12" s="27" t="s">
        <v>471</v>
      </c>
      <c r="H12" s="27" t="s">
        <v>473</v>
      </c>
      <c r="I12" s="28" t="s">
        <v>489</v>
      </c>
    </row>
    <row r="13" s="16" customFormat="1" ht="13.5" spans="1:9">
      <c r="A13" s="32"/>
      <c r="B13" s="28" t="s">
        <v>505</v>
      </c>
      <c r="C13" s="27" t="s">
        <v>506</v>
      </c>
      <c r="D13" s="61" t="s">
        <v>561</v>
      </c>
      <c r="E13" s="55">
        <v>19</v>
      </c>
      <c r="F13" s="62">
        <v>19</v>
      </c>
      <c r="G13" s="29">
        <v>20</v>
      </c>
      <c r="H13" s="29">
        <v>20</v>
      </c>
      <c r="I13" s="29"/>
    </row>
    <row r="14" s="16" customFormat="1" ht="13.5" spans="1:9">
      <c r="A14" s="32"/>
      <c r="B14" s="27"/>
      <c r="C14" s="27" t="s">
        <v>491</v>
      </c>
      <c r="D14" s="29" t="s">
        <v>562</v>
      </c>
      <c r="E14" s="63">
        <v>1</v>
      </c>
      <c r="F14" s="63">
        <v>1</v>
      </c>
      <c r="G14" s="29">
        <v>15</v>
      </c>
      <c r="H14" s="29">
        <f t="shared" ref="H14:H17" si="0">F14*G14</f>
        <v>15</v>
      </c>
      <c r="I14" s="29"/>
    </row>
    <row r="15" s="16" customFormat="1" ht="13.5" spans="1:9">
      <c r="A15" s="32"/>
      <c r="B15" s="27"/>
      <c r="C15" s="27" t="s">
        <v>510</v>
      </c>
      <c r="D15" s="61" t="s">
        <v>563</v>
      </c>
      <c r="E15" s="63">
        <v>1</v>
      </c>
      <c r="F15" s="63">
        <v>1</v>
      </c>
      <c r="G15" s="29">
        <v>15</v>
      </c>
      <c r="H15" s="29">
        <f t="shared" si="0"/>
        <v>15</v>
      </c>
      <c r="I15" s="29"/>
    </row>
    <row r="16" s="16" customFormat="1" ht="27" spans="1:9">
      <c r="A16" s="32"/>
      <c r="B16" s="28" t="s">
        <v>564</v>
      </c>
      <c r="C16" s="27" t="s">
        <v>494</v>
      </c>
      <c r="D16" s="61" t="s">
        <v>565</v>
      </c>
      <c r="E16" s="63">
        <v>1</v>
      </c>
      <c r="F16" s="63">
        <v>1</v>
      </c>
      <c r="G16" s="29">
        <v>30</v>
      </c>
      <c r="H16" s="29">
        <f t="shared" si="0"/>
        <v>30</v>
      </c>
      <c r="I16" s="29"/>
    </row>
    <row r="17" s="16" customFormat="1" ht="40.5" spans="1:9">
      <c r="A17" s="32"/>
      <c r="B17" s="28" t="s">
        <v>496</v>
      </c>
      <c r="C17" s="28" t="s">
        <v>497</v>
      </c>
      <c r="D17" s="61" t="s">
        <v>566</v>
      </c>
      <c r="E17" s="55" t="s">
        <v>535</v>
      </c>
      <c r="F17" s="63">
        <v>1</v>
      </c>
      <c r="G17" s="29">
        <v>10</v>
      </c>
      <c r="H17" s="29">
        <f t="shared" si="0"/>
        <v>10</v>
      </c>
      <c r="I17" s="29"/>
    </row>
    <row r="18" s="16" customFormat="1" ht="13.5" spans="1:9">
      <c r="A18" s="28" t="s">
        <v>500</v>
      </c>
      <c r="B18" s="28"/>
      <c r="C18" s="28"/>
      <c r="D18" s="27" t="s">
        <v>567</v>
      </c>
      <c r="E18" s="27"/>
      <c r="F18" s="27"/>
      <c r="G18" s="27"/>
      <c r="H18" s="27"/>
      <c r="I18" s="27"/>
    </row>
    <row r="19" s="16" customFormat="1" ht="27" spans="1:9">
      <c r="A19" s="27" t="s">
        <v>501</v>
      </c>
      <c r="B19" s="27"/>
      <c r="C19" s="27"/>
      <c r="D19" s="27"/>
      <c r="E19" s="27"/>
      <c r="F19" s="27"/>
      <c r="G19" s="27">
        <v>100</v>
      </c>
      <c r="H19" s="29">
        <v>100</v>
      </c>
      <c r="I19" s="37" t="s">
        <v>502</v>
      </c>
    </row>
  </sheetData>
  <mergeCells count="18">
    <mergeCell ref="A1:I1"/>
    <mergeCell ref="D2:F2"/>
    <mergeCell ref="A3:B3"/>
    <mergeCell ref="C3:I3"/>
    <mergeCell ref="A4:B4"/>
    <mergeCell ref="C4:E4"/>
    <mergeCell ref="G4:I4"/>
    <mergeCell ref="B10:E10"/>
    <mergeCell ref="F10:I10"/>
    <mergeCell ref="B11:E11"/>
    <mergeCell ref="F11:I11"/>
    <mergeCell ref="A18:C18"/>
    <mergeCell ref="D18:I18"/>
    <mergeCell ref="A19:F19"/>
    <mergeCell ref="A10:A11"/>
    <mergeCell ref="A12:A17"/>
    <mergeCell ref="B13:B15"/>
    <mergeCell ref="A5:B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
  <sheetViews>
    <sheetView topLeftCell="C1" workbookViewId="0">
      <selection activeCell="E20" sqref="E20"/>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459</v>
      </c>
      <c r="B1" s="24"/>
      <c r="C1" s="24"/>
      <c r="D1" s="24"/>
      <c r="E1" s="24"/>
      <c r="F1" s="24"/>
      <c r="G1" s="24"/>
      <c r="H1" s="24"/>
      <c r="I1" s="24"/>
    </row>
    <row r="2" s="16" customFormat="1" ht="13.5" spans="1:9">
      <c r="A2" s="38" t="s">
        <v>1</v>
      </c>
      <c r="B2" s="38"/>
      <c r="C2" s="38"/>
      <c r="D2" s="39"/>
      <c r="E2" s="39"/>
      <c r="F2" s="39"/>
      <c r="G2" s="38"/>
      <c r="H2" s="38"/>
      <c r="I2" s="38" t="s">
        <v>460</v>
      </c>
    </row>
    <row r="3" s="16" customFormat="1" ht="13.5" spans="1:9">
      <c r="A3" s="27" t="s">
        <v>461</v>
      </c>
      <c r="B3" s="27"/>
      <c r="C3" s="27" t="s">
        <v>568</v>
      </c>
      <c r="D3" s="27"/>
      <c r="E3" s="27"/>
      <c r="F3" s="27"/>
      <c r="G3" s="27"/>
      <c r="H3" s="27"/>
      <c r="I3" s="27"/>
    </row>
    <row r="4" s="16" customFormat="1" ht="13.5" spans="1:9">
      <c r="A4" s="27" t="s">
        <v>463</v>
      </c>
      <c r="B4" s="27"/>
      <c r="C4" s="27" t="s">
        <v>464</v>
      </c>
      <c r="D4" s="27"/>
      <c r="E4" s="27"/>
      <c r="F4" s="27" t="s">
        <v>465</v>
      </c>
      <c r="G4" s="27" t="s">
        <v>466</v>
      </c>
      <c r="H4" s="27"/>
      <c r="I4" s="27"/>
    </row>
    <row r="5" s="16" customFormat="1" ht="13.5" spans="1:9">
      <c r="A5" s="28" t="s">
        <v>467</v>
      </c>
      <c r="B5" s="28"/>
      <c r="C5" s="27"/>
      <c r="D5" s="27" t="s">
        <v>468</v>
      </c>
      <c r="E5" s="27" t="s">
        <v>469</v>
      </c>
      <c r="F5" s="27" t="s">
        <v>470</v>
      </c>
      <c r="G5" s="27" t="s">
        <v>471</v>
      </c>
      <c r="H5" s="27" t="s">
        <v>472</v>
      </c>
      <c r="I5" s="27" t="s">
        <v>473</v>
      </c>
    </row>
    <row r="6" s="16" customFormat="1" ht="13.5" spans="1:9">
      <c r="A6" s="28"/>
      <c r="B6" s="28"/>
      <c r="C6" s="29" t="s">
        <v>474</v>
      </c>
      <c r="D6" s="27">
        <f>D7</f>
        <v>0.05</v>
      </c>
      <c r="E6" s="27">
        <f>E7</f>
        <v>0.05</v>
      </c>
      <c r="F6" s="27">
        <v>0</v>
      </c>
      <c r="G6" s="27">
        <v>10</v>
      </c>
      <c r="H6" s="30">
        <f>F6/E6</f>
        <v>0</v>
      </c>
      <c r="I6" s="57">
        <f>H6*G6</f>
        <v>0</v>
      </c>
    </row>
    <row r="7" s="16" customFormat="1" ht="13.5" spans="1:9">
      <c r="A7" s="28"/>
      <c r="B7" s="28"/>
      <c r="C7" s="29" t="s">
        <v>475</v>
      </c>
      <c r="D7" s="27">
        <v>0.05</v>
      </c>
      <c r="E7" s="27">
        <f>D7</f>
        <v>0.05</v>
      </c>
      <c r="F7" s="27">
        <v>0</v>
      </c>
      <c r="G7" s="27" t="s">
        <v>432</v>
      </c>
      <c r="H7" s="30">
        <f>F7/E7</f>
        <v>0</v>
      </c>
      <c r="I7" s="27" t="s">
        <v>432</v>
      </c>
    </row>
    <row r="8" s="16" customFormat="1" ht="13.5" spans="1:9">
      <c r="A8" s="28"/>
      <c r="B8" s="28"/>
      <c r="C8" s="29" t="s">
        <v>476</v>
      </c>
      <c r="D8" s="27">
        <v>0</v>
      </c>
      <c r="E8" s="27">
        <v>0</v>
      </c>
      <c r="F8" s="27">
        <v>0</v>
      </c>
      <c r="G8" s="27" t="s">
        <v>432</v>
      </c>
      <c r="H8" s="27"/>
      <c r="I8" s="27" t="s">
        <v>432</v>
      </c>
    </row>
    <row r="9" s="16" customFormat="1" ht="13.5" spans="1:9">
      <c r="A9" s="28"/>
      <c r="B9" s="28"/>
      <c r="C9" s="29" t="s">
        <v>477</v>
      </c>
      <c r="D9" s="27">
        <v>0</v>
      </c>
      <c r="E9" s="27">
        <v>0</v>
      </c>
      <c r="F9" s="27">
        <v>0</v>
      </c>
      <c r="G9" s="27" t="s">
        <v>432</v>
      </c>
      <c r="H9" s="27"/>
      <c r="I9" s="27" t="s">
        <v>432</v>
      </c>
    </row>
    <row r="10" s="16" customFormat="1" ht="13.5" spans="1:9">
      <c r="A10" s="28" t="s">
        <v>478</v>
      </c>
      <c r="B10" s="27" t="s">
        <v>479</v>
      </c>
      <c r="C10" s="27"/>
      <c r="D10" s="27"/>
      <c r="E10" s="27"/>
      <c r="F10" s="27" t="s">
        <v>480</v>
      </c>
      <c r="G10" s="27"/>
      <c r="H10" s="27"/>
      <c r="I10" s="27"/>
    </row>
    <row r="11" s="16" customFormat="1" ht="47" customHeight="1" spans="1:9">
      <c r="A11" s="28"/>
      <c r="B11" s="28" t="s">
        <v>569</v>
      </c>
      <c r="C11" s="28"/>
      <c r="D11" s="28"/>
      <c r="E11" s="28"/>
      <c r="F11" s="28" t="s">
        <v>570</v>
      </c>
      <c r="G11" s="28"/>
      <c r="H11" s="28"/>
      <c r="I11" s="28"/>
    </row>
    <row r="12" s="16" customFormat="1" ht="27" spans="1:9">
      <c r="A12" s="32" t="s">
        <v>483</v>
      </c>
      <c r="B12" s="28" t="s">
        <v>484</v>
      </c>
      <c r="C12" s="27" t="s">
        <v>485</v>
      </c>
      <c r="D12" s="27" t="s">
        <v>486</v>
      </c>
      <c r="E12" s="27" t="s">
        <v>487</v>
      </c>
      <c r="F12" s="27" t="s">
        <v>488</v>
      </c>
      <c r="G12" s="27" t="s">
        <v>471</v>
      </c>
      <c r="H12" s="27" t="s">
        <v>473</v>
      </c>
      <c r="I12" s="28" t="s">
        <v>489</v>
      </c>
    </row>
    <row r="13" s="16" customFormat="1" ht="27" spans="1:9">
      <c r="A13" s="32"/>
      <c r="B13" s="28" t="s">
        <v>571</v>
      </c>
      <c r="C13" s="27" t="s">
        <v>506</v>
      </c>
      <c r="D13" s="28" t="s">
        <v>572</v>
      </c>
      <c r="E13" s="27">
        <v>5</v>
      </c>
      <c r="F13" s="55">
        <v>0</v>
      </c>
      <c r="G13" s="55">
        <v>50</v>
      </c>
      <c r="H13" s="56">
        <f>F13/E13*G13</f>
        <v>0</v>
      </c>
      <c r="I13" s="58" t="s">
        <v>573</v>
      </c>
    </row>
    <row r="14" s="16" customFormat="1" ht="13.5" spans="1:9">
      <c r="A14" s="32"/>
      <c r="B14" s="28" t="s">
        <v>574</v>
      </c>
      <c r="C14" s="27" t="s">
        <v>494</v>
      </c>
      <c r="D14" s="27" t="s">
        <v>575</v>
      </c>
      <c r="E14" s="27" t="s">
        <v>576</v>
      </c>
      <c r="F14" s="30">
        <v>1</v>
      </c>
      <c r="G14" s="27">
        <v>15</v>
      </c>
      <c r="H14" s="27">
        <v>15</v>
      </c>
      <c r="I14" s="27"/>
    </row>
    <row r="15" s="16" customFormat="1" ht="30" customHeight="1" spans="1:9">
      <c r="A15" s="32"/>
      <c r="B15" s="27"/>
      <c r="C15" s="27" t="s">
        <v>546</v>
      </c>
      <c r="D15" s="28" t="s">
        <v>577</v>
      </c>
      <c r="E15" s="27" t="s">
        <v>576</v>
      </c>
      <c r="F15" s="30">
        <v>1</v>
      </c>
      <c r="G15" s="27">
        <v>15</v>
      </c>
      <c r="H15" s="27">
        <v>15</v>
      </c>
      <c r="I15" s="27"/>
    </row>
    <row r="16" s="16" customFormat="1" ht="27" spans="1:9">
      <c r="A16" s="32"/>
      <c r="B16" s="28" t="s">
        <v>578</v>
      </c>
      <c r="C16" s="28" t="s">
        <v>497</v>
      </c>
      <c r="D16" s="27" t="s">
        <v>579</v>
      </c>
      <c r="E16" s="30">
        <v>1</v>
      </c>
      <c r="F16" s="30">
        <v>1</v>
      </c>
      <c r="G16" s="27">
        <v>10</v>
      </c>
      <c r="H16" s="27">
        <f>F16/E16*G16</f>
        <v>10</v>
      </c>
      <c r="I16" s="27"/>
    </row>
    <row r="17" s="16" customFormat="1" ht="13.5" spans="1:9">
      <c r="A17" s="28" t="s">
        <v>500</v>
      </c>
      <c r="B17" s="28"/>
      <c r="C17" s="28"/>
      <c r="D17" s="27"/>
      <c r="E17" s="27"/>
      <c r="F17" s="27"/>
      <c r="G17" s="27"/>
      <c r="H17" s="27"/>
      <c r="I17" s="27"/>
    </row>
    <row r="18" s="16" customFormat="1" ht="13.5" spans="1:9">
      <c r="A18" s="27" t="s">
        <v>501</v>
      </c>
      <c r="B18" s="27"/>
      <c r="C18" s="27"/>
      <c r="D18" s="27"/>
      <c r="E18" s="27"/>
      <c r="F18" s="27"/>
      <c r="G18" s="27">
        <v>100</v>
      </c>
      <c r="H18" s="57">
        <f>I6+H13+H14+H15+H16</f>
        <v>40</v>
      </c>
      <c r="I18" s="59" t="s">
        <v>580</v>
      </c>
    </row>
  </sheetData>
  <mergeCells count="18">
    <mergeCell ref="A1:I1"/>
    <mergeCell ref="D2:F2"/>
    <mergeCell ref="A3:B3"/>
    <mergeCell ref="C3:I3"/>
    <mergeCell ref="A4:B4"/>
    <mergeCell ref="C4:E4"/>
    <mergeCell ref="G4:I4"/>
    <mergeCell ref="B10:E10"/>
    <mergeCell ref="F10:I10"/>
    <mergeCell ref="B11:E11"/>
    <mergeCell ref="F11:I11"/>
    <mergeCell ref="A17:C17"/>
    <mergeCell ref="D17:I17"/>
    <mergeCell ref="A18:F18"/>
    <mergeCell ref="A10:A11"/>
    <mergeCell ref="A12:A16"/>
    <mergeCell ref="B14:B15"/>
    <mergeCell ref="A5:B9"/>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topLeftCell="D1" workbookViewId="0">
      <selection activeCell="E13" sqref="E13"/>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581</v>
      </c>
      <c r="B1" s="24"/>
      <c r="C1" s="24"/>
      <c r="D1" s="24"/>
      <c r="E1" s="24"/>
      <c r="F1" s="24"/>
      <c r="G1" s="24"/>
      <c r="H1" s="24"/>
      <c r="I1" s="24"/>
    </row>
    <row r="2" s="16" customFormat="1" ht="13.5" spans="1:9">
      <c r="A2" s="38" t="s">
        <v>1</v>
      </c>
      <c r="B2" s="38"/>
      <c r="C2" s="38"/>
      <c r="D2" s="51"/>
      <c r="E2" s="51"/>
      <c r="F2" s="51"/>
      <c r="G2" s="38"/>
      <c r="H2" s="38"/>
      <c r="I2" s="38" t="s">
        <v>460</v>
      </c>
    </row>
    <row r="3" s="16" customFormat="1" ht="13.5" spans="1:9">
      <c r="A3" s="27" t="s">
        <v>461</v>
      </c>
      <c r="B3" s="27"/>
      <c r="C3" s="27" t="s">
        <v>582</v>
      </c>
      <c r="D3" s="27"/>
      <c r="E3" s="27"/>
      <c r="F3" s="27"/>
      <c r="G3" s="27"/>
      <c r="H3" s="27"/>
      <c r="I3" s="27"/>
    </row>
    <row r="4" s="16" customFormat="1" ht="13.5" spans="1:9">
      <c r="A4" s="27" t="s">
        <v>463</v>
      </c>
      <c r="B4" s="27"/>
      <c r="C4" s="27" t="s">
        <v>464</v>
      </c>
      <c r="D4" s="27"/>
      <c r="E4" s="27"/>
      <c r="F4" s="27" t="s">
        <v>465</v>
      </c>
      <c r="G4" s="27" t="s">
        <v>466</v>
      </c>
      <c r="H4" s="27"/>
      <c r="I4" s="27"/>
    </row>
    <row r="5" s="16" customFormat="1" ht="13.5" spans="1:9">
      <c r="A5" s="28" t="s">
        <v>467</v>
      </c>
      <c r="B5" s="28"/>
      <c r="C5" s="27"/>
      <c r="D5" s="27" t="s">
        <v>468</v>
      </c>
      <c r="E5" s="27" t="s">
        <v>469</v>
      </c>
      <c r="F5" s="27" t="s">
        <v>470</v>
      </c>
      <c r="G5" s="27" t="s">
        <v>471</v>
      </c>
      <c r="H5" s="27" t="s">
        <v>472</v>
      </c>
      <c r="I5" s="27" t="s">
        <v>473</v>
      </c>
    </row>
    <row r="6" s="16" customFormat="1" ht="13.5" spans="1:9">
      <c r="A6" s="28"/>
      <c r="B6" s="28"/>
      <c r="C6" s="29" t="s">
        <v>474</v>
      </c>
      <c r="D6" s="27">
        <v>10.0275</v>
      </c>
      <c r="E6" s="27">
        <v>43.586435</v>
      </c>
      <c r="F6" s="27">
        <v>43.586435</v>
      </c>
      <c r="G6" s="27">
        <v>10</v>
      </c>
      <c r="H6" s="30">
        <v>1</v>
      </c>
      <c r="I6" s="27">
        <v>10</v>
      </c>
    </row>
    <row r="7" s="16" customFormat="1" ht="13.5" spans="1:9">
      <c r="A7" s="28"/>
      <c r="B7" s="28"/>
      <c r="C7" s="29" t="s">
        <v>475</v>
      </c>
      <c r="D7" s="27">
        <v>10.0275</v>
      </c>
      <c r="E7" s="27">
        <v>10.0275</v>
      </c>
      <c r="F7" s="27">
        <v>10.0275</v>
      </c>
      <c r="G7" s="27" t="s">
        <v>432</v>
      </c>
      <c r="H7" s="30">
        <v>1</v>
      </c>
      <c r="I7" s="27" t="s">
        <v>432</v>
      </c>
    </row>
    <row r="8" s="16" customFormat="1" ht="13.5" spans="1:9">
      <c r="A8" s="28"/>
      <c r="B8" s="28"/>
      <c r="C8" s="29" t="s">
        <v>476</v>
      </c>
      <c r="D8" s="27"/>
      <c r="E8" s="27"/>
      <c r="F8" s="27"/>
      <c r="G8" s="27" t="s">
        <v>432</v>
      </c>
      <c r="H8" s="29"/>
      <c r="I8" s="27" t="s">
        <v>432</v>
      </c>
    </row>
    <row r="9" s="16" customFormat="1" ht="13.5" spans="1:9">
      <c r="A9" s="28"/>
      <c r="B9" s="28"/>
      <c r="C9" s="29" t="s">
        <v>477</v>
      </c>
      <c r="D9" s="27"/>
      <c r="E9" s="27">
        <f>E6-E7</f>
        <v>33.558935</v>
      </c>
      <c r="F9" s="27">
        <v>33.558935</v>
      </c>
      <c r="G9" s="27"/>
      <c r="H9" s="30"/>
      <c r="I9" s="27" t="s">
        <v>432</v>
      </c>
    </row>
    <row r="10" s="16" customFormat="1" ht="13.5" spans="1:9">
      <c r="A10" s="28" t="s">
        <v>478</v>
      </c>
      <c r="B10" s="27" t="s">
        <v>479</v>
      </c>
      <c r="C10" s="27"/>
      <c r="D10" s="27"/>
      <c r="E10" s="27"/>
      <c r="F10" s="27" t="s">
        <v>480</v>
      </c>
      <c r="G10" s="27"/>
      <c r="H10" s="27"/>
      <c r="I10" s="27"/>
    </row>
    <row r="11" s="16" customFormat="1" ht="59" customHeight="1" spans="1:9">
      <c r="A11" s="28"/>
      <c r="B11" s="28" t="s">
        <v>583</v>
      </c>
      <c r="C11" s="28"/>
      <c r="D11" s="28"/>
      <c r="E11" s="28"/>
      <c r="F11" s="37" t="s">
        <v>584</v>
      </c>
      <c r="G11" s="37"/>
      <c r="H11" s="37"/>
      <c r="I11" s="37"/>
    </row>
    <row r="12" s="16" customFormat="1" ht="27" spans="1:9">
      <c r="A12" s="32" t="s">
        <v>483</v>
      </c>
      <c r="B12" s="28" t="s">
        <v>484</v>
      </c>
      <c r="C12" s="27" t="s">
        <v>485</v>
      </c>
      <c r="D12" s="27" t="s">
        <v>486</v>
      </c>
      <c r="E12" s="28" t="s">
        <v>585</v>
      </c>
      <c r="F12" s="27" t="s">
        <v>488</v>
      </c>
      <c r="G12" s="27" t="s">
        <v>471</v>
      </c>
      <c r="H12" s="27" t="s">
        <v>473</v>
      </c>
      <c r="I12" s="28" t="s">
        <v>489</v>
      </c>
    </row>
    <row r="13" s="16" customFormat="1" ht="13.5" spans="1:9">
      <c r="A13" s="32"/>
      <c r="B13" s="28" t="s">
        <v>505</v>
      </c>
      <c r="C13" s="27" t="s">
        <v>506</v>
      </c>
      <c r="D13" s="52" t="s">
        <v>586</v>
      </c>
      <c r="E13" s="28">
        <v>523</v>
      </c>
      <c r="F13" s="28">
        <v>523</v>
      </c>
      <c r="G13" s="27">
        <v>20</v>
      </c>
      <c r="H13" s="27">
        <v>20</v>
      </c>
      <c r="I13" s="41"/>
    </row>
    <row r="14" s="16" customFormat="1" ht="13.5" spans="1:9">
      <c r="A14" s="32"/>
      <c r="B14" s="27"/>
      <c r="C14" s="27" t="s">
        <v>491</v>
      </c>
      <c r="D14" s="52" t="s">
        <v>587</v>
      </c>
      <c r="E14" s="53">
        <v>1</v>
      </c>
      <c r="F14" s="53">
        <v>1</v>
      </c>
      <c r="G14" s="27">
        <v>10</v>
      </c>
      <c r="H14" s="27">
        <v>10</v>
      </c>
      <c r="I14" s="29"/>
    </row>
    <row r="15" s="16" customFormat="1" ht="13.5" spans="1:9">
      <c r="A15" s="32"/>
      <c r="B15" s="27"/>
      <c r="C15" s="27" t="s">
        <v>510</v>
      </c>
      <c r="D15" s="52" t="s">
        <v>525</v>
      </c>
      <c r="E15" s="53">
        <v>1</v>
      </c>
      <c r="F15" s="53">
        <v>1</v>
      </c>
      <c r="G15" s="27">
        <v>10</v>
      </c>
      <c r="H15" s="27">
        <v>10</v>
      </c>
      <c r="I15" s="29"/>
    </row>
    <row r="16" s="16" customFormat="1" ht="13.5" spans="1:9">
      <c r="A16" s="32"/>
      <c r="B16" s="27"/>
      <c r="C16" s="27" t="s">
        <v>543</v>
      </c>
      <c r="D16" s="52" t="s">
        <v>588</v>
      </c>
      <c r="E16" s="52" t="s">
        <v>589</v>
      </c>
      <c r="F16" s="52" t="s">
        <v>589</v>
      </c>
      <c r="G16" s="27">
        <v>10</v>
      </c>
      <c r="H16" s="27">
        <v>10</v>
      </c>
      <c r="I16" s="29"/>
    </row>
    <row r="17" s="16" customFormat="1" ht="27" spans="1:9">
      <c r="A17" s="32"/>
      <c r="B17" s="28" t="s">
        <v>590</v>
      </c>
      <c r="C17" s="27" t="s">
        <v>494</v>
      </c>
      <c r="D17" s="52" t="s">
        <v>532</v>
      </c>
      <c r="E17" s="54">
        <v>1</v>
      </c>
      <c r="F17" s="54">
        <v>1</v>
      </c>
      <c r="G17" s="27">
        <v>30</v>
      </c>
      <c r="H17" s="27">
        <v>30</v>
      </c>
      <c r="I17" s="29"/>
    </row>
    <row r="18" s="16" customFormat="1" ht="13.5" spans="1:9">
      <c r="A18" s="32"/>
      <c r="B18" s="28" t="s">
        <v>496</v>
      </c>
      <c r="C18" s="28" t="s">
        <v>497</v>
      </c>
      <c r="D18" s="52" t="s">
        <v>534</v>
      </c>
      <c r="E18" s="52" t="s">
        <v>499</v>
      </c>
      <c r="F18" s="54">
        <v>1</v>
      </c>
      <c r="G18" s="27">
        <v>5</v>
      </c>
      <c r="H18" s="27">
        <v>5</v>
      </c>
      <c r="I18" s="29"/>
    </row>
    <row r="19" s="16" customFormat="1" ht="13.5" spans="1:9">
      <c r="A19" s="32"/>
      <c r="B19" s="27"/>
      <c r="C19" s="27"/>
      <c r="D19" s="52" t="s">
        <v>536</v>
      </c>
      <c r="E19" s="52" t="s">
        <v>499</v>
      </c>
      <c r="F19" s="54">
        <v>1</v>
      </c>
      <c r="G19" s="27">
        <v>5</v>
      </c>
      <c r="H19" s="27">
        <v>5</v>
      </c>
      <c r="I19" s="29"/>
    </row>
    <row r="20" s="16" customFormat="1" ht="42" customHeight="1" spans="1:9">
      <c r="A20" s="28" t="s">
        <v>500</v>
      </c>
      <c r="B20" s="28"/>
      <c r="C20" s="28"/>
      <c r="D20" s="27" t="s">
        <v>591</v>
      </c>
      <c r="E20" s="27"/>
      <c r="F20" s="27"/>
      <c r="G20" s="27"/>
      <c r="H20" s="27"/>
      <c r="I20" s="27"/>
    </row>
    <row r="21" s="16" customFormat="1" ht="27" spans="1:9">
      <c r="A21" s="27" t="s">
        <v>501</v>
      </c>
      <c r="B21" s="27"/>
      <c r="C21" s="27"/>
      <c r="D21" s="27"/>
      <c r="E21" s="27"/>
      <c r="F21" s="27"/>
      <c r="G21" s="27">
        <v>100</v>
      </c>
      <c r="H21" s="27">
        <f>SUM(H13:H19)+I6</f>
        <v>100</v>
      </c>
      <c r="I21" s="28" t="s">
        <v>502</v>
      </c>
    </row>
  </sheetData>
  <mergeCells count="20">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6"/>
    <mergeCell ref="B18:B19"/>
    <mergeCell ref="C18:C19"/>
    <mergeCell ref="A5:B9"/>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D19" sqref="D19"/>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581</v>
      </c>
      <c r="B1" s="24"/>
      <c r="C1" s="24"/>
      <c r="D1" s="24"/>
      <c r="E1" s="24"/>
      <c r="F1" s="24"/>
      <c r="G1" s="24"/>
      <c r="H1" s="24"/>
      <c r="I1" s="24"/>
    </row>
    <row r="2" ht="13.5" spans="1:9">
      <c r="A2" s="25" t="s">
        <v>1</v>
      </c>
      <c r="B2" s="25"/>
      <c r="C2" s="25"/>
      <c r="D2" s="26"/>
      <c r="E2" s="26"/>
      <c r="F2" s="26"/>
      <c r="G2" s="25"/>
      <c r="H2" s="25"/>
      <c r="I2" s="25" t="s">
        <v>460</v>
      </c>
    </row>
    <row r="3" s="23" customFormat="1" ht="13.5" spans="1:9">
      <c r="A3" s="27" t="s">
        <v>461</v>
      </c>
      <c r="B3" s="27"/>
      <c r="C3" s="27" t="s">
        <v>592</v>
      </c>
      <c r="D3" s="27"/>
      <c r="E3" s="27"/>
      <c r="F3" s="27"/>
      <c r="G3" s="27"/>
      <c r="H3" s="27"/>
      <c r="I3" s="27"/>
    </row>
    <row r="4" s="23" customFormat="1" ht="13.5" spans="1:9">
      <c r="A4" s="27" t="s">
        <v>463</v>
      </c>
      <c r="B4" s="27"/>
      <c r="C4" s="27" t="s">
        <v>464</v>
      </c>
      <c r="D4" s="27"/>
      <c r="E4" s="27"/>
      <c r="F4" s="27" t="s">
        <v>465</v>
      </c>
      <c r="G4" s="27" t="s">
        <v>466</v>
      </c>
      <c r="H4" s="27"/>
      <c r="I4" s="27"/>
    </row>
    <row r="5" s="23" customFormat="1" ht="13.5" spans="1:9">
      <c r="A5" s="28" t="s">
        <v>467</v>
      </c>
      <c r="B5" s="28"/>
      <c r="C5" s="27"/>
      <c r="D5" s="27" t="s">
        <v>468</v>
      </c>
      <c r="E5" s="27" t="s">
        <v>469</v>
      </c>
      <c r="F5" s="27" t="s">
        <v>470</v>
      </c>
      <c r="G5" s="27" t="s">
        <v>471</v>
      </c>
      <c r="H5" s="27" t="s">
        <v>472</v>
      </c>
      <c r="I5" s="27" t="s">
        <v>473</v>
      </c>
    </row>
    <row r="6" s="23" customFormat="1" ht="13.5" spans="1:9">
      <c r="A6" s="28"/>
      <c r="B6" s="28"/>
      <c r="C6" s="29" t="s">
        <v>474</v>
      </c>
      <c r="D6" s="27"/>
      <c r="E6" s="27">
        <v>0.9697</v>
      </c>
      <c r="F6" s="27">
        <v>0.9697</v>
      </c>
      <c r="G6" s="27">
        <v>10</v>
      </c>
      <c r="H6" s="30">
        <v>1</v>
      </c>
      <c r="I6" s="27">
        <v>10</v>
      </c>
    </row>
    <row r="7" s="23" customFormat="1" ht="13.5" spans="1:9">
      <c r="A7" s="28"/>
      <c r="B7" s="28"/>
      <c r="C7" s="29" t="s">
        <v>475</v>
      </c>
      <c r="D7" s="29"/>
      <c r="E7" s="27">
        <v>0</v>
      </c>
      <c r="F7" s="27">
        <v>0</v>
      </c>
      <c r="G7" s="27" t="s">
        <v>432</v>
      </c>
      <c r="H7" s="30">
        <v>1</v>
      </c>
      <c r="I7" s="27" t="s">
        <v>432</v>
      </c>
    </row>
    <row r="8" s="23" customFormat="1" ht="13.5" spans="1:9">
      <c r="A8" s="28"/>
      <c r="B8" s="28"/>
      <c r="C8" s="29" t="s">
        <v>476</v>
      </c>
      <c r="D8" s="29"/>
      <c r="E8" s="27"/>
      <c r="F8" s="27"/>
      <c r="G8" s="27" t="s">
        <v>432</v>
      </c>
      <c r="H8" s="29"/>
      <c r="I8" s="27" t="s">
        <v>432</v>
      </c>
    </row>
    <row r="9" s="23" customFormat="1" ht="13.5" spans="1:9">
      <c r="A9" s="28"/>
      <c r="B9" s="28"/>
      <c r="C9" s="29" t="s">
        <v>477</v>
      </c>
      <c r="D9" s="29"/>
      <c r="E9" s="27">
        <f>E6-E7</f>
        <v>0.9697</v>
      </c>
      <c r="F9" s="27">
        <f>F6-F7</f>
        <v>0.9697</v>
      </c>
      <c r="G9" s="27" t="s">
        <v>432</v>
      </c>
      <c r="H9" s="29"/>
      <c r="I9" s="27" t="s">
        <v>432</v>
      </c>
    </row>
    <row r="10" s="23" customFormat="1" ht="13.5" spans="1:9">
      <c r="A10" s="28" t="s">
        <v>478</v>
      </c>
      <c r="B10" s="27" t="s">
        <v>479</v>
      </c>
      <c r="C10" s="27"/>
      <c r="D10" s="27"/>
      <c r="E10" s="27"/>
      <c r="F10" s="27" t="s">
        <v>480</v>
      </c>
      <c r="G10" s="27"/>
      <c r="H10" s="27"/>
      <c r="I10" s="27"/>
    </row>
    <row r="11" s="23" customFormat="1" ht="60" customHeight="1" spans="1:9">
      <c r="A11" s="28"/>
      <c r="B11" s="28" t="s">
        <v>593</v>
      </c>
      <c r="C11" s="28"/>
      <c r="D11" s="28"/>
      <c r="E11" s="28"/>
      <c r="F11" s="31" t="s">
        <v>594</v>
      </c>
      <c r="G11" s="31"/>
      <c r="H11" s="31"/>
      <c r="I11" s="31"/>
    </row>
    <row r="12" s="23" customFormat="1" ht="27" spans="1:9">
      <c r="A12" s="32" t="s">
        <v>483</v>
      </c>
      <c r="B12" s="28" t="s">
        <v>484</v>
      </c>
      <c r="C12" s="27" t="s">
        <v>485</v>
      </c>
      <c r="D12" s="27" t="s">
        <v>486</v>
      </c>
      <c r="E12" s="27" t="s">
        <v>487</v>
      </c>
      <c r="F12" s="27" t="s">
        <v>488</v>
      </c>
      <c r="G12" s="27" t="s">
        <v>471</v>
      </c>
      <c r="H12" s="27" t="s">
        <v>473</v>
      </c>
      <c r="I12" s="28" t="s">
        <v>489</v>
      </c>
    </row>
    <row r="13" s="23" customFormat="1" ht="13.5" spans="1:9">
      <c r="A13" s="32"/>
      <c r="B13" s="28" t="s">
        <v>505</v>
      </c>
      <c r="C13" s="27" t="s">
        <v>506</v>
      </c>
      <c r="D13" s="33" t="s">
        <v>595</v>
      </c>
      <c r="E13" s="46">
        <v>19</v>
      </c>
      <c r="F13" s="34">
        <v>19</v>
      </c>
      <c r="G13" s="27">
        <v>15</v>
      </c>
      <c r="H13" s="27">
        <v>15</v>
      </c>
      <c r="I13" s="29"/>
    </row>
    <row r="14" s="23" customFormat="1" ht="13.5" spans="1:9">
      <c r="A14" s="32"/>
      <c r="B14" s="27"/>
      <c r="C14" s="27" t="s">
        <v>510</v>
      </c>
      <c r="D14" s="33" t="s">
        <v>525</v>
      </c>
      <c r="E14" s="30">
        <v>1</v>
      </c>
      <c r="F14" s="30">
        <v>1</v>
      </c>
      <c r="G14" s="27">
        <v>20</v>
      </c>
      <c r="H14" s="27">
        <v>20</v>
      </c>
      <c r="I14" s="29"/>
    </row>
    <row r="15" s="23" customFormat="1" ht="13.5" spans="1:9">
      <c r="A15" s="32"/>
      <c r="B15" s="27"/>
      <c r="C15" s="27" t="s">
        <v>543</v>
      </c>
      <c r="D15" s="33" t="s">
        <v>596</v>
      </c>
      <c r="E15" s="35" t="s">
        <v>597</v>
      </c>
      <c r="F15" s="34">
        <v>800</v>
      </c>
      <c r="G15" s="27">
        <v>15</v>
      </c>
      <c r="H15" s="27">
        <v>15</v>
      </c>
      <c r="I15" s="29"/>
    </row>
    <row r="16" s="23" customFormat="1" ht="13.5" spans="1:9">
      <c r="A16" s="32"/>
      <c r="B16" s="27"/>
      <c r="C16" s="27" t="s">
        <v>494</v>
      </c>
      <c r="D16" s="33" t="s">
        <v>532</v>
      </c>
      <c r="E16" s="30">
        <v>1</v>
      </c>
      <c r="F16" s="30">
        <v>1</v>
      </c>
      <c r="G16" s="27">
        <v>15</v>
      </c>
      <c r="H16" s="27">
        <v>15</v>
      </c>
      <c r="I16" s="29"/>
    </row>
    <row r="17" s="23" customFormat="1" ht="13.5" spans="1:9">
      <c r="A17" s="32"/>
      <c r="B17" s="27"/>
      <c r="C17" s="27" t="s">
        <v>546</v>
      </c>
      <c r="D17" s="33" t="s">
        <v>598</v>
      </c>
      <c r="E17" s="36" t="s">
        <v>599</v>
      </c>
      <c r="F17" s="34">
        <v>3</v>
      </c>
      <c r="G17" s="27">
        <v>15</v>
      </c>
      <c r="H17" s="27">
        <v>15</v>
      </c>
      <c r="I17" s="29"/>
    </row>
    <row r="18" s="23" customFormat="1" ht="13.5" spans="1:9">
      <c r="A18" s="32"/>
      <c r="B18" s="28" t="s">
        <v>496</v>
      </c>
      <c r="C18" s="28" t="s">
        <v>497</v>
      </c>
      <c r="D18" s="27" t="s">
        <v>600</v>
      </c>
      <c r="E18" s="35" t="s">
        <v>499</v>
      </c>
      <c r="F18" s="30">
        <v>1</v>
      </c>
      <c r="G18" s="27">
        <v>5</v>
      </c>
      <c r="H18" s="27">
        <v>5</v>
      </c>
      <c r="I18" s="29"/>
    </row>
    <row r="19" s="23" customFormat="1" ht="13.5" spans="1:9">
      <c r="A19" s="32"/>
      <c r="B19" s="27"/>
      <c r="C19" s="27"/>
      <c r="D19" s="27" t="s">
        <v>536</v>
      </c>
      <c r="E19" s="35" t="s">
        <v>499</v>
      </c>
      <c r="F19" s="30">
        <v>1</v>
      </c>
      <c r="G19" s="27">
        <v>5</v>
      </c>
      <c r="H19" s="27">
        <v>5</v>
      </c>
      <c r="I19" s="29"/>
    </row>
    <row r="20" s="23" customFormat="1" ht="13.5" spans="1:9">
      <c r="A20" s="28" t="s">
        <v>500</v>
      </c>
      <c r="B20" s="28"/>
      <c r="C20" s="28"/>
      <c r="D20" s="27" t="s">
        <v>601</v>
      </c>
      <c r="E20" s="27"/>
      <c r="F20" s="27"/>
      <c r="G20" s="27"/>
      <c r="H20" s="27"/>
      <c r="I20" s="27"/>
    </row>
    <row r="21" s="23" customFormat="1" ht="27" spans="1:9">
      <c r="A21" s="27" t="s">
        <v>501</v>
      </c>
      <c r="B21" s="27"/>
      <c r="C21" s="27"/>
      <c r="D21" s="27"/>
      <c r="E21" s="27"/>
      <c r="F21" s="27"/>
      <c r="G21" s="27">
        <v>100</v>
      </c>
      <c r="H21" s="29">
        <v>100</v>
      </c>
      <c r="I21" s="37" t="s">
        <v>502</v>
      </c>
    </row>
  </sheetData>
  <mergeCells count="21">
    <mergeCell ref="A1:I1"/>
    <mergeCell ref="D2:F2"/>
    <mergeCell ref="A3:B3"/>
    <mergeCell ref="C3:I3"/>
    <mergeCell ref="A4:B4"/>
    <mergeCell ref="C4:E4"/>
    <mergeCell ref="G4:I4"/>
    <mergeCell ref="B10:E10"/>
    <mergeCell ref="F10:I10"/>
    <mergeCell ref="B11:E11"/>
    <mergeCell ref="F11:I11"/>
    <mergeCell ref="A20:C20"/>
    <mergeCell ref="D20:I20"/>
    <mergeCell ref="A21:F21"/>
    <mergeCell ref="A10:A11"/>
    <mergeCell ref="A12:A19"/>
    <mergeCell ref="B13:B15"/>
    <mergeCell ref="B16:B17"/>
    <mergeCell ref="B18:B19"/>
    <mergeCell ref="C18:C19"/>
    <mergeCell ref="A5:B9"/>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opLeftCell="D1" workbookViewId="0">
      <selection activeCell="E17" sqref="E17"/>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581</v>
      </c>
      <c r="B1" s="24"/>
      <c r="C1" s="24"/>
      <c r="D1" s="24"/>
      <c r="E1" s="24"/>
      <c r="F1" s="24"/>
      <c r="G1" s="24"/>
      <c r="H1" s="24"/>
      <c r="I1" s="24"/>
    </row>
    <row r="2" s="23" customFormat="1" ht="13.5" spans="1:9">
      <c r="A2" s="38" t="s">
        <v>1</v>
      </c>
      <c r="B2" s="38"/>
      <c r="C2" s="38"/>
      <c r="D2" s="39"/>
      <c r="E2" s="39"/>
      <c r="F2" s="39"/>
      <c r="G2" s="38"/>
      <c r="H2" s="38"/>
      <c r="I2" s="38" t="s">
        <v>460</v>
      </c>
    </row>
    <row r="3" s="23" customFormat="1" ht="13.5" spans="1:9">
      <c r="A3" s="27" t="s">
        <v>461</v>
      </c>
      <c r="B3" s="27"/>
      <c r="C3" s="27" t="s">
        <v>602</v>
      </c>
      <c r="D3" s="27"/>
      <c r="E3" s="27"/>
      <c r="F3" s="27"/>
      <c r="G3" s="27"/>
      <c r="H3" s="27"/>
      <c r="I3" s="27"/>
    </row>
    <row r="4" s="23" customFormat="1" ht="13.5" spans="1:9">
      <c r="A4" s="27" t="s">
        <v>463</v>
      </c>
      <c r="B4" s="27"/>
      <c r="C4" s="27" t="s">
        <v>464</v>
      </c>
      <c r="D4" s="27"/>
      <c r="E4" s="27"/>
      <c r="F4" s="27" t="s">
        <v>465</v>
      </c>
      <c r="G4" s="27" t="s">
        <v>466</v>
      </c>
      <c r="H4" s="27"/>
      <c r="I4" s="27"/>
    </row>
    <row r="5" s="23" customFormat="1" ht="13.5" spans="1:9">
      <c r="A5" s="28" t="s">
        <v>467</v>
      </c>
      <c r="B5" s="28"/>
      <c r="C5" s="27"/>
      <c r="D5" s="27" t="s">
        <v>468</v>
      </c>
      <c r="E5" s="27" t="s">
        <v>469</v>
      </c>
      <c r="F5" s="27" t="s">
        <v>470</v>
      </c>
      <c r="G5" s="27" t="s">
        <v>471</v>
      </c>
      <c r="H5" s="27" t="s">
        <v>472</v>
      </c>
      <c r="I5" s="27" t="s">
        <v>473</v>
      </c>
    </row>
    <row r="6" s="23" customFormat="1" ht="13.5" spans="1:9">
      <c r="A6" s="28"/>
      <c r="B6" s="28"/>
      <c r="C6" s="29" t="s">
        <v>474</v>
      </c>
      <c r="D6" s="27">
        <v>0</v>
      </c>
      <c r="E6" s="27">
        <v>12.6</v>
      </c>
      <c r="F6" s="27">
        <v>12.6</v>
      </c>
      <c r="G6" s="27">
        <v>10</v>
      </c>
      <c r="H6" s="30">
        <v>1</v>
      </c>
      <c r="I6" s="27">
        <v>10</v>
      </c>
    </row>
    <row r="7" s="23" customFormat="1" ht="13.5" spans="1:9">
      <c r="A7" s="28"/>
      <c r="B7" s="28"/>
      <c r="C7" s="29" t="s">
        <v>475</v>
      </c>
      <c r="D7" s="27">
        <v>0</v>
      </c>
      <c r="E7" s="27">
        <v>3.9456</v>
      </c>
      <c r="F7" s="27">
        <v>3.9456</v>
      </c>
      <c r="G7" s="27" t="s">
        <v>432</v>
      </c>
      <c r="H7" s="30">
        <v>1</v>
      </c>
      <c r="I7" s="27" t="s">
        <v>432</v>
      </c>
    </row>
    <row r="8" s="23" customFormat="1" ht="13.5" spans="1:9">
      <c r="A8" s="28"/>
      <c r="B8" s="28"/>
      <c r="C8" s="29" t="s">
        <v>476</v>
      </c>
      <c r="D8" s="27"/>
      <c r="E8" s="27"/>
      <c r="F8" s="27"/>
      <c r="G8" s="27" t="s">
        <v>432</v>
      </c>
      <c r="H8" s="29"/>
      <c r="I8" s="27" t="s">
        <v>432</v>
      </c>
    </row>
    <row r="9" s="23" customFormat="1" ht="13.5" spans="1:9">
      <c r="A9" s="28"/>
      <c r="B9" s="28"/>
      <c r="C9" s="29" t="s">
        <v>477</v>
      </c>
      <c r="D9" s="27">
        <v>0</v>
      </c>
      <c r="E9" s="27">
        <f>E6-E7</f>
        <v>8.6544</v>
      </c>
      <c r="F9" s="27">
        <f>F6-F7</f>
        <v>8.6544</v>
      </c>
      <c r="G9" s="27" t="s">
        <v>432</v>
      </c>
      <c r="H9" s="29"/>
      <c r="I9" s="27" t="s">
        <v>432</v>
      </c>
    </row>
    <row r="10" s="23" customFormat="1" ht="13.5" spans="1:9">
      <c r="A10" s="28" t="s">
        <v>478</v>
      </c>
      <c r="B10" s="27" t="s">
        <v>479</v>
      </c>
      <c r="C10" s="27"/>
      <c r="D10" s="27"/>
      <c r="E10" s="27"/>
      <c r="F10" s="27" t="s">
        <v>480</v>
      </c>
      <c r="G10" s="27"/>
      <c r="H10" s="27"/>
      <c r="I10" s="27"/>
    </row>
    <row r="11" s="23" customFormat="1" ht="82" customHeight="1" spans="1:9">
      <c r="A11" s="28"/>
      <c r="B11" s="28" t="s">
        <v>603</v>
      </c>
      <c r="C11" s="28"/>
      <c r="D11" s="28"/>
      <c r="E11" s="28"/>
      <c r="F11" s="40" t="s">
        <v>604</v>
      </c>
      <c r="G11" s="40"/>
      <c r="H11" s="40"/>
      <c r="I11" s="40"/>
    </row>
    <row r="12" s="23" customFormat="1" ht="27" spans="1:9">
      <c r="A12" s="32" t="s">
        <v>483</v>
      </c>
      <c r="B12" s="28" t="s">
        <v>484</v>
      </c>
      <c r="C12" s="27" t="s">
        <v>485</v>
      </c>
      <c r="D12" s="27" t="s">
        <v>486</v>
      </c>
      <c r="E12" s="27" t="s">
        <v>487</v>
      </c>
      <c r="F12" s="27" t="s">
        <v>488</v>
      </c>
      <c r="G12" s="27" t="s">
        <v>471</v>
      </c>
      <c r="H12" s="27" t="s">
        <v>473</v>
      </c>
      <c r="I12" s="28" t="s">
        <v>489</v>
      </c>
    </row>
    <row r="13" s="23" customFormat="1" ht="13.5" spans="1:9">
      <c r="A13" s="32"/>
      <c r="B13" s="28" t="s">
        <v>505</v>
      </c>
      <c r="C13" s="27" t="s">
        <v>506</v>
      </c>
      <c r="D13" s="35" t="s">
        <v>605</v>
      </c>
      <c r="E13" s="28">
        <v>37</v>
      </c>
      <c r="F13" s="34">
        <v>31</v>
      </c>
      <c r="G13" s="41">
        <v>10</v>
      </c>
      <c r="H13" s="41">
        <v>9.23</v>
      </c>
      <c r="I13" s="48" t="s">
        <v>606</v>
      </c>
    </row>
    <row r="14" s="23" customFormat="1" ht="31" customHeight="1" spans="1:9">
      <c r="A14" s="32"/>
      <c r="B14" s="28"/>
      <c r="C14" s="27" t="s">
        <v>506</v>
      </c>
      <c r="D14" s="35" t="s">
        <v>607</v>
      </c>
      <c r="E14" s="28">
        <v>41</v>
      </c>
      <c r="F14" s="42">
        <v>41</v>
      </c>
      <c r="G14" s="43"/>
      <c r="H14" s="43"/>
      <c r="I14" s="49"/>
    </row>
    <row r="15" s="23" customFormat="1" ht="62" customHeight="1" spans="1:9">
      <c r="A15" s="32"/>
      <c r="B15" s="27"/>
      <c r="C15" s="27" t="s">
        <v>491</v>
      </c>
      <c r="D15" s="35" t="s">
        <v>608</v>
      </c>
      <c r="E15" s="44" t="s">
        <v>609</v>
      </c>
      <c r="F15" s="45">
        <v>0.0883</v>
      </c>
      <c r="G15" s="46">
        <v>10</v>
      </c>
      <c r="H15" s="46">
        <v>8.38</v>
      </c>
      <c r="I15" s="50" t="s">
        <v>606</v>
      </c>
    </row>
    <row r="16" s="23" customFormat="1" ht="13.5" spans="1:9">
      <c r="A16" s="32"/>
      <c r="B16" s="27"/>
      <c r="C16" s="27"/>
      <c r="D16" s="35" t="s">
        <v>610</v>
      </c>
      <c r="E16" s="36">
        <v>1</v>
      </c>
      <c r="F16" s="36">
        <v>1</v>
      </c>
      <c r="G16" s="27">
        <v>10</v>
      </c>
      <c r="H16" s="27">
        <v>10</v>
      </c>
      <c r="I16" s="50"/>
    </row>
    <row r="17" s="23" customFormat="1" ht="13.5" spans="1:9">
      <c r="A17" s="32"/>
      <c r="B17" s="27"/>
      <c r="C17" s="27" t="s">
        <v>510</v>
      </c>
      <c r="D17" s="35" t="s">
        <v>525</v>
      </c>
      <c r="E17" s="36">
        <v>1</v>
      </c>
      <c r="F17" s="36">
        <v>1</v>
      </c>
      <c r="G17" s="27">
        <v>10</v>
      </c>
      <c r="H17" s="27">
        <v>10</v>
      </c>
      <c r="I17" s="29"/>
    </row>
    <row r="18" s="23" customFormat="1" ht="13.5" spans="1:9">
      <c r="A18" s="32"/>
      <c r="B18" s="27"/>
      <c r="C18" s="27" t="s">
        <v>543</v>
      </c>
      <c r="D18" s="35" t="s">
        <v>611</v>
      </c>
      <c r="E18" s="47">
        <v>1250</v>
      </c>
      <c r="F18" s="47">
        <v>1250</v>
      </c>
      <c r="G18" s="27">
        <v>5</v>
      </c>
      <c r="H18" s="27">
        <v>5</v>
      </c>
      <c r="I18" s="29"/>
    </row>
    <row r="19" s="23" customFormat="1" ht="13.5" spans="1:9">
      <c r="A19" s="32"/>
      <c r="B19" s="27"/>
      <c r="C19" s="27" t="s">
        <v>543</v>
      </c>
      <c r="D19" s="35" t="s">
        <v>612</v>
      </c>
      <c r="E19" s="47">
        <v>750</v>
      </c>
      <c r="F19" s="47">
        <v>750</v>
      </c>
      <c r="G19" s="27">
        <v>5</v>
      </c>
      <c r="H19" s="27">
        <v>5</v>
      </c>
      <c r="I19" s="29"/>
    </row>
    <row r="20" s="23" customFormat="1" ht="13.5" spans="1:9">
      <c r="A20" s="32"/>
      <c r="B20" s="27"/>
      <c r="C20" s="27" t="s">
        <v>494</v>
      </c>
      <c r="D20" s="35" t="s">
        <v>532</v>
      </c>
      <c r="E20" s="36">
        <v>1</v>
      </c>
      <c r="F20" s="36">
        <v>1</v>
      </c>
      <c r="G20" s="27">
        <v>15</v>
      </c>
      <c r="H20" s="27">
        <v>15</v>
      </c>
      <c r="I20" s="29"/>
    </row>
    <row r="21" s="23" customFormat="1" ht="13.5" spans="1:9">
      <c r="A21" s="32"/>
      <c r="B21" s="27"/>
      <c r="C21" s="27" t="s">
        <v>546</v>
      </c>
      <c r="D21" s="35" t="s">
        <v>598</v>
      </c>
      <c r="E21" s="44" t="s">
        <v>599</v>
      </c>
      <c r="F21" s="44" t="s">
        <v>599</v>
      </c>
      <c r="G21" s="27">
        <v>15</v>
      </c>
      <c r="H21" s="27">
        <v>15</v>
      </c>
      <c r="I21" s="29"/>
    </row>
    <row r="22" s="23" customFormat="1" ht="13.5" spans="1:9">
      <c r="A22" s="32"/>
      <c r="B22" s="28" t="s">
        <v>496</v>
      </c>
      <c r="C22" s="28" t="s">
        <v>497</v>
      </c>
      <c r="D22" s="35" t="s">
        <v>600</v>
      </c>
      <c r="E22" s="44" t="s">
        <v>499</v>
      </c>
      <c r="F22" s="36">
        <v>1</v>
      </c>
      <c r="G22" s="27">
        <v>5</v>
      </c>
      <c r="H22" s="27">
        <v>5</v>
      </c>
      <c r="I22" s="29"/>
    </row>
    <row r="23" s="23" customFormat="1" ht="13.5" spans="1:9">
      <c r="A23" s="32"/>
      <c r="B23" s="27"/>
      <c r="C23" s="27"/>
      <c r="D23" s="35" t="s">
        <v>536</v>
      </c>
      <c r="E23" s="44" t="s">
        <v>499</v>
      </c>
      <c r="F23" s="36">
        <v>1</v>
      </c>
      <c r="G23" s="27">
        <v>5</v>
      </c>
      <c r="H23" s="27">
        <v>5</v>
      </c>
      <c r="I23" s="29"/>
    </row>
    <row r="24" s="23" customFormat="1" ht="19" customHeight="1" spans="1:9">
      <c r="A24" s="28" t="s">
        <v>500</v>
      </c>
      <c r="B24" s="28"/>
      <c r="C24" s="28"/>
      <c r="D24" s="46" t="s">
        <v>613</v>
      </c>
      <c r="E24" s="46"/>
      <c r="F24" s="46"/>
      <c r="G24" s="46"/>
      <c r="H24" s="46"/>
      <c r="I24" s="46"/>
    </row>
    <row r="25" s="23" customFormat="1" ht="27" spans="1:9">
      <c r="A25" s="27" t="s">
        <v>501</v>
      </c>
      <c r="B25" s="27"/>
      <c r="C25" s="27"/>
      <c r="D25" s="27"/>
      <c r="E25" s="27"/>
      <c r="F25" s="27"/>
      <c r="G25" s="27">
        <v>100</v>
      </c>
      <c r="H25" s="29">
        <f>I6+H13+H15+H16+H17+H18+H19+H20+H21+H22+H23</f>
        <v>97.61</v>
      </c>
      <c r="I25" s="37" t="s">
        <v>502</v>
      </c>
    </row>
  </sheetData>
  <mergeCells count="25">
    <mergeCell ref="A1:I1"/>
    <mergeCell ref="D2:F2"/>
    <mergeCell ref="A3:B3"/>
    <mergeCell ref="C3:I3"/>
    <mergeCell ref="A4:B4"/>
    <mergeCell ref="C4:E4"/>
    <mergeCell ref="G4:I4"/>
    <mergeCell ref="B10:E10"/>
    <mergeCell ref="F10:I10"/>
    <mergeCell ref="B11:E11"/>
    <mergeCell ref="F11:I11"/>
    <mergeCell ref="A24:C24"/>
    <mergeCell ref="D24:I24"/>
    <mergeCell ref="A25:F25"/>
    <mergeCell ref="A10:A11"/>
    <mergeCell ref="A12:A23"/>
    <mergeCell ref="B13:B19"/>
    <mergeCell ref="B20:B21"/>
    <mergeCell ref="B22:B23"/>
    <mergeCell ref="C15:C16"/>
    <mergeCell ref="C22:C23"/>
    <mergeCell ref="G13:G14"/>
    <mergeCell ref="H13:H14"/>
    <mergeCell ref="I13:I14"/>
    <mergeCell ref="A5:B9"/>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D12" sqref="D12"/>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46.2857142857143" customWidth="1"/>
  </cols>
  <sheetData>
    <row r="1" ht="20.25" spans="1:9">
      <c r="A1" s="24" t="s">
        <v>581</v>
      </c>
      <c r="B1" s="24"/>
      <c r="C1" s="24"/>
      <c r="D1" s="24"/>
      <c r="E1" s="24"/>
      <c r="F1" s="24"/>
      <c r="G1" s="24"/>
      <c r="H1" s="24"/>
      <c r="I1" s="24"/>
    </row>
    <row r="2" ht="13.5" spans="1:9">
      <c r="A2" s="25" t="s">
        <v>1</v>
      </c>
      <c r="B2" s="25"/>
      <c r="C2" s="25"/>
      <c r="D2" s="26"/>
      <c r="E2" s="26"/>
      <c r="F2" s="26"/>
      <c r="G2" s="25"/>
      <c r="H2" s="25"/>
      <c r="I2" s="25" t="s">
        <v>460</v>
      </c>
    </row>
    <row r="3" s="23" customFormat="1" ht="13.5" spans="1:9">
      <c r="A3" s="27" t="s">
        <v>461</v>
      </c>
      <c r="B3" s="27"/>
      <c r="C3" s="27" t="s">
        <v>614</v>
      </c>
      <c r="D3" s="27"/>
      <c r="E3" s="27"/>
      <c r="F3" s="27"/>
      <c r="G3" s="27"/>
      <c r="H3" s="27"/>
      <c r="I3" s="27"/>
    </row>
    <row r="4" s="23" customFormat="1" ht="13.5" spans="1:9">
      <c r="A4" s="27" t="s">
        <v>463</v>
      </c>
      <c r="B4" s="27"/>
      <c r="C4" s="27" t="s">
        <v>464</v>
      </c>
      <c r="D4" s="27"/>
      <c r="E4" s="27"/>
      <c r="F4" s="27" t="s">
        <v>465</v>
      </c>
      <c r="G4" s="27" t="s">
        <v>466</v>
      </c>
      <c r="H4" s="27"/>
      <c r="I4" s="27"/>
    </row>
    <row r="5" s="23" customFormat="1" ht="13.5" spans="1:9">
      <c r="A5" s="28" t="s">
        <v>467</v>
      </c>
      <c r="B5" s="28"/>
      <c r="C5" s="27"/>
      <c r="D5" s="27" t="s">
        <v>468</v>
      </c>
      <c r="E5" s="27" t="s">
        <v>469</v>
      </c>
      <c r="F5" s="27" t="s">
        <v>470</v>
      </c>
      <c r="G5" s="27" t="s">
        <v>471</v>
      </c>
      <c r="H5" s="27" t="s">
        <v>472</v>
      </c>
      <c r="I5" s="27" t="s">
        <v>473</v>
      </c>
    </row>
    <row r="6" s="23" customFormat="1" ht="13.5" spans="1:9">
      <c r="A6" s="28"/>
      <c r="B6" s="28"/>
      <c r="C6" s="29" t="s">
        <v>474</v>
      </c>
      <c r="D6" s="27">
        <v>0</v>
      </c>
      <c r="E6" s="27">
        <v>3.875</v>
      </c>
      <c r="F6" s="27">
        <v>3.875</v>
      </c>
      <c r="G6" s="27">
        <v>10</v>
      </c>
      <c r="H6" s="30">
        <v>1</v>
      </c>
      <c r="I6" s="27">
        <v>10</v>
      </c>
    </row>
    <row r="7" s="23" customFormat="1" ht="13.5" spans="1:9">
      <c r="A7" s="28"/>
      <c r="B7" s="28"/>
      <c r="C7" s="29" t="s">
        <v>475</v>
      </c>
      <c r="D7" s="27">
        <v>0</v>
      </c>
      <c r="E7" s="27">
        <v>1.08125</v>
      </c>
      <c r="F7" s="27">
        <v>1.08125</v>
      </c>
      <c r="G7" s="27" t="s">
        <v>432</v>
      </c>
      <c r="H7" s="30">
        <v>1</v>
      </c>
      <c r="I7" s="27" t="s">
        <v>432</v>
      </c>
    </row>
    <row r="8" s="23" customFormat="1" ht="13.5" spans="1:9">
      <c r="A8" s="28"/>
      <c r="B8" s="28"/>
      <c r="C8" s="29" t="s">
        <v>476</v>
      </c>
      <c r="D8" s="27"/>
      <c r="E8" s="27"/>
      <c r="F8" s="29"/>
      <c r="G8" s="27" t="s">
        <v>432</v>
      </c>
      <c r="H8" s="29"/>
      <c r="I8" s="27" t="s">
        <v>432</v>
      </c>
    </row>
    <row r="9" s="23" customFormat="1" ht="13.5" spans="1:9">
      <c r="A9" s="28"/>
      <c r="B9" s="28"/>
      <c r="C9" s="29" t="s">
        <v>477</v>
      </c>
      <c r="D9" s="27">
        <v>0</v>
      </c>
      <c r="E9" s="27">
        <f>E6-E7</f>
        <v>2.79375</v>
      </c>
      <c r="F9" s="27">
        <v>2.79375</v>
      </c>
      <c r="G9" s="27" t="s">
        <v>432</v>
      </c>
      <c r="H9" s="29"/>
      <c r="I9" s="27" t="s">
        <v>432</v>
      </c>
    </row>
    <row r="10" s="23" customFormat="1" ht="13.5" spans="1:9">
      <c r="A10" s="28" t="s">
        <v>478</v>
      </c>
      <c r="B10" s="27" t="s">
        <v>479</v>
      </c>
      <c r="C10" s="27"/>
      <c r="D10" s="27"/>
      <c r="E10" s="27"/>
      <c r="F10" s="27" t="s">
        <v>480</v>
      </c>
      <c r="G10" s="27"/>
      <c r="H10" s="27"/>
      <c r="I10" s="27"/>
    </row>
    <row r="11" s="23" customFormat="1" ht="78" customHeight="1" spans="1:9">
      <c r="A11" s="28"/>
      <c r="B11" s="28" t="s">
        <v>615</v>
      </c>
      <c r="C11" s="28"/>
      <c r="D11" s="28"/>
      <c r="E11" s="28"/>
      <c r="F11" s="31" t="s">
        <v>616</v>
      </c>
      <c r="G11" s="31"/>
      <c r="H11" s="31"/>
      <c r="I11" s="31"/>
    </row>
    <row r="12" s="23" customFormat="1" ht="27" spans="1:9">
      <c r="A12" s="32" t="s">
        <v>483</v>
      </c>
      <c r="B12" s="28" t="s">
        <v>484</v>
      </c>
      <c r="C12" s="27" t="s">
        <v>485</v>
      </c>
      <c r="D12" s="27" t="s">
        <v>486</v>
      </c>
      <c r="E12" s="27" t="s">
        <v>487</v>
      </c>
      <c r="F12" s="27" t="s">
        <v>488</v>
      </c>
      <c r="G12" s="27" t="s">
        <v>471</v>
      </c>
      <c r="H12" s="27" t="s">
        <v>473</v>
      </c>
      <c r="I12" s="28" t="s">
        <v>489</v>
      </c>
    </row>
    <row r="13" s="23" customFormat="1" ht="22" customHeight="1" spans="1:9">
      <c r="A13" s="32"/>
      <c r="B13" s="28" t="s">
        <v>505</v>
      </c>
      <c r="C13" s="27" t="s">
        <v>506</v>
      </c>
      <c r="D13" s="33" t="s">
        <v>605</v>
      </c>
      <c r="E13" s="27">
        <v>18</v>
      </c>
      <c r="F13" s="34">
        <v>18</v>
      </c>
      <c r="G13" s="27">
        <v>20</v>
      </c>
      <c r="H13" s="27">
        <v>20</v>
      </c>
      <c r="I13" s="29"/>
    </row>
    <row r="14" s="23" customFormat="1" ht="21" customHeight="1" spans="1:9">
      <c r="A14" s="32"/>
      <c r="B14" s="27"/>
      <c r="C14" s="27"/>
      <c r="D14" s="33" t="s">
        <v>617</v>
      </c>
      <c r="E14" s="27">
        <v>1</v>
      </c>
      <c r="F14" s="34">
        <v>1</v>
      </c>
      <c r="G14" s="27">
        <v>10</v>
      </c>
      <c r="H14" s="27">
        <v>10</v>
      </c>
      <c r="I14" s="29"/>
    </row>
    <row r="15" s="23" customFormat="1" ht="13.5" spans="1:9">
      <c r="A15" s="32"/>
      <c r="B15" s="27"/>
      <c r="C15" s="27" t="s">
        <v>510</v>
      </c>
      <c r="D15" s="33" t="s">
        <v>542</v>
      </c>
      <c r="E15" s="30">
        <v>1</v>
      </c>
      <c r="F15" s="30">
        <v>1</v>
      </c>
      <c r="G15" s="27">
        <v>10</v>
      </c>
      <c r="H15" s="27">
        <v>10</v>
      </c>
      <c r="I15" s="29"/>
    </row>
    <row r="16" s="23" customFormat="1" ht="19" customHeight="1" spans="1:9">
      <c r="A16" s="32"/>
      <c r="B16" s="27"/>
      <c r="C16" s="27" t="s">
        <v>543</v>
      </c>
      <c r="D16" s="33" t="s">
        <v>596</v>
      </c>
      <c r="E16" s="35" t="s">
        <v>589</v>
      </c>
      <c r="F16" s="34">
        <v>1250</v>
      </c>
      <c r="G16" s="27">
        <v>10</v>
      </c>
      <c r="H16" s="27">
        <v>10</v>
      </c>
      <c r="I16" s="29"/>
    </row>
    <row r="17" s="23" customFormat="1" ht="13.5" spans="1:9">
      <c r="A17" s="32"/>
      <c r="B17" s="27"/>
      <c r="C17" s="27" t="s">
        <v>494</v>
      </c>
      <c r="D17" s="33" t="s">
        <v>532</v>
      </c>
      <c r="E17" s="30">
        <v>1</v>
      </c>
      <c r="F17" s="30">
        <v>1</v>
      </c>
      <c r="G17" s="27">
        <v>15</v>
      </c>
      <c r="H17" s="27">
        <v>15</v>
      </c>
      <c r="I17" s="29"/>
    </row>
    <row r="18" s="23" customFormat="1" ht="13.5" spans="1:9">
      <c r="A18" s="32"/>
      <c r="B18" s="27"/>
      <c r="C18" s="27" t="s">
        <v>546</v>
      </c>
      <c r="D18" s="33" t="s">
        <v>598</v>
      </c>
      <c r="E18" s="36" t="s">
        <v>599</v>
      </c>
      <c r="F18" s="34">
        <v>3</v>
      </c>
      <c r="G18" s="27">
        <v>15</v>
      </c>
      <c r="H18" s="27">
        <v>15</v>
      </c>
      <c r="I18" s="29"/>
    </row>
    <row r="19" s="23" customFormat="1" ht="13.5" spans="1:9">
      <c r="A19" s="32"/>
      <c r="B19" s="28" t="s">
        <v>496</v>
      </c>
      <c r="C19" s="28" t="s">
        <v>497</v>
      </c>
      <c r="D19" s="27" t="s">
        <v>600</v>
      </c>
      <c r="E19" s="35" t="s">
        <v>499</v>
      </c>
      <c r="F19" s="30">
        <v>1</v>
      </c>
      <c r="G19" s="27">
        <v>5</v>
      </c>
      <c r="H19" s="27">
        <v>5</v>
      </c>
      <c r="I19" s="29"/>
    </row>
    <row r="20" s="23" customFormat="1" ht="13.5" spans="1:9">
      <c r="A20" s="32"/>
      <c r="B20" s="27"/>
      <c r="C20" s="27"/>
      <c r="D20" s="27" t="s">
        <v>536</v>
      </c>
      <c r="E20" s="35" t="s">
        <v>499</v>
      </c>
      <c r="F20" s="30">
        <v>1</v>
      </c>
      <c r="G20" s="27">
        <v>5</v>
      </c>
      <c r="H20" s="27">
        <v>5</v>
      </c>
      <c r="I20" s="29"/>
    </row>
    <row r="21" s="23" customFormat="1" ht="39" customHeight="1" spans="1:9">
      <c r="A21" s="28" t="s">
        <v>500</v>
      </c>
      <c r="B21" s="28"/>
      <c r="C21" s="28"/>
      <c r="D21" s="27" t="s">
        <v>618</v>
      </c>
      <c r="E21" s="27"/>
      <c r="F21" s="27"/>
      <c r="G21" s="27"/>
      <c r="H21" s="27"/>
      <c r="I21" s="27"/>
    </row>
    <row r="22" s="23" customFormat="1" ht="27" spans="1:9">
      <c r="A22" s="27" t="s">
        <v>501</v>
      </c>
      <c r="B22" s="27"/>
      <c r="C22" s="27"/>
      <c r="D22" s="27"/>
      <c r="E22" s="27"/>
      <c r="F22" s="27"/>
      <c r="G22" s="27">
        <v>100</v>
      </c>
      <c r="H22" s="29">
        <v>100</v>
      </c>
      <c r="I22" s="37" t="s">
        <v>502</v>
      </c>
    </row>
  </sheetData>
  <mergeCells count="22">
    <mergeCell ref="A1:I1"/>
    <mergeCell ref="D2:F2"/>
    <mergeCell ref="A3:B3"/>
    <mergeCell ref="C3:I3"/>
    <mergeCell ref="A4:B4"/>
    <mergeCell ref="C4:E4"/>
    <mergeCell ref="G4:I4"/>
    <mergeCell ref="B10:E10"/>
    <mergeCell ref="F10:I10"/>
    <mergeCell ref="B11:E11"/>
    <mergeCell ref="F11:I11"/>
    <mergeCell ref="A21:C21"/>
    <mergeCell ref="D21:I21"/>
    <mergeCell ref="A22:F22"/>
    <mergeCell ref="A10:A11"/>
    <mergeCell ref="A12:A20"/>
    <mergeCell ref="B13:B16"/>
    <mergeCell ref="B17:B18"/>
    <mergeCell ref="B19:B20"/>
    <mergeCell ref="C13:C14"/>
    <mergeCell ref="C19:C20"/>
    <mergeCell ref="A5:B9"/>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L39"/>
  <sheetViews>
    <sheetView workbookViewId="0">
      <selection activeCell="A2" sqref="$A2:$XFD2"/>
    </sheetView>
  </sheetViews>
  <sheetFormatPr defaultColWidth="9.14285714285714" defaultRowHeight="12.75"/>
  <cols>
    <col min="1" max="3" width="3.7047619047619" customWidth="1"/>
    <col min="4" max="4" width="37.352380952381" customWidth="1"/>
    <col min="5" max="8" width="21.3904761904762" customWidth="1"/>
    <col min="9" max="9" width="20.3904761904762" customWidth="1"/>
    <col min="10" max="12" width="21.3904761904762" customWidth="1"/>
  </cols>
  <sheetData>
    <row r="1" ht="27" customHeight="1" spans="1:12">
      <c r="A1" s="93"/>
      <c r="B1" s="93"/>
      <c r="C1" s="93"/>
      <c r="D1" s="93"/>
      <c r="E1" s="93"/>
      <c r="F1" s="92" t="s">
        <v>105</v>
      </c>
      <c r="G1" s="93"/>
      <c r="H1" s="93"/>
      <c r="I1" s="93"/>
      <c r="J1" s="93"/>
      <c r="K1" s="93"/>
      <c r="L1" s="93"/>
    </row>
    <row r="2" ht="15" customHeight="1" spans="1:12">
      <c r="A2" s="110" t="s">
        <v>1</v>
      </c>
      <c r="B2" s="96"/>
      <c r="C2" s="96"/>
      <c r="D2" s="96"/>
      <c r="E2" s="96"/>
      <c r="F2" s="117"/>
      <c r="G2" s="96"/>
      <c r="H2" s="96"/>
      <c r="I2" s="96"/>
      <c r="J2" s="96"/>
      <c r="K2" s="96"/>
      <c r="L2" s="119" t="s">
        <v>2</v>
      </c>
    </row>
    <row r="3" ht="19.5" customHeight="1" spans="1:12">
      <c r="A3" s="128" t="s">
        <v>5</v>
      </c>
      <c r="B3" s="129" t="s">
        <v>5</v>
      </c>
      <c r="C3" s="129" t="s">
        <v>5</v>
      </c>
      <c r="D3" s="129" t="s">
        <v>5</v>
      </c>
      <c r="E3" s="113" t="s">
        <v>89</v>
      </c>
      <c r="F3" s="113" t="s">
        <v>106</v>
      </c>
      <c r="G3" s="113" t="s">
        <v>107</v>
      </c>
      <c r="H3" s="113" t="s">
        <v>108</v>
      </c>
      <c r="I3" s="113" t="s">
        <v>108</v>
      </c>
      <c r="J3" s="113" t="s">
        <v>109</v>
      </c>
      <c r="K3" s="113" t="s">
        <v>110</v>
      </c>
      <c r="L3" s="113" t="s">
        <v>111</v>
      </c>
    </row>
    <row r="4" ht="19.5" customHeight="1" spans="1:12">
      <c r="A4" s="114" t="s">
        <v>112</v>
      </c>
      <c r="B4" s="113" t="s">
        <v>112</v>
      </c>
      <c r="C4" s="113" t="s">
        <v>112</v>
      </c>
      <c r="D4" s="101" t="s">
        <v>113</v>
      </c>
      <c r="E4" s="113" t="s">
        <v>89</v>
      </c>
      <c r="F4" s="113" t="s">
        <v>106</v>
      </c>
      <c r="G4" s="113" t="s">
        <v>107</v>
      </c>
      <c r="H4" s="113" t="s">
        <v>114</v>
      </c>
      <c r="I4" s="113" t="s">
        <v>115</v>
      </c>
      <c r="J4" s="113" t="s">
        <v>109</v>
      </c>
      <c r="K4" s="113" t="s">
        <v>110</v>
      </c>
      <c r="L4" s="113" t="s">
        <v>111</v>
      </c>
    </row>
    <row r="5" ht="19.5" customHeight="1" spans="1:12">
      <c r="A5" s="114" t="s">
        <v>112</v>
      </c>
      <c r="B5" s="113" t="s">
        <v>112</v>
      </c>
      <c r="C5" s="113" t="s">
        <v>112</v>
      </c>
      <c r="D5" s="101" t="s">
        <v>113</v>
      </c>
      <c r="E5" s="113" t="s">
        <v>89</v>
      </c>
      <c r="F5" s="113" t="s">
        <v>106</v>
      </c>
      <c r="G5" s="113" t="s">
        <v>107</v>
      </c>
      <c r="H5" s="113" t="s">
        <v>114</v>
      </c>
      <c r="I5" s="113" t="s">
        <v>115</v>
      </c>
      <c r="J5" s="113" t="s">
        <v>109</v>
      </c>
      <c r="K5" s="113" t="s">
        <v>110</v>
      </c>
      <c r="L5" s="113" t="s">
        <v>111</v>
      </c>
    </row>
    <row r="6" ht="19.5" customHeight="1" spans="1:12">
      <c r="A6" s="114" t="s">
        <v>112</v>
      </c>
      <c r="B6" s="113" t="s">
        <v>112</v>
      </c>
      <c r="C6" s="113" t="s">
        <v>112</v>
      </c>
      <c r="D6" s="101" t="s">
        <v>113</v>
      </c>
      <c r="E6" s="113" t="s">
        <v>89</v>
      </c>
      <c r="F6" s="113" t="s">
        <v>106</v>
      </c>
      <c r="G6" s="113" t="s">
        <v>107</v>
      </c>
      <c r="H6" s="113" t="s">
        <v>114</v>
      </c>
      <c r="I6" s="113" t="s">
        <v>115</v>
      </c>
      <c r="J6" s="113" t="s">
        <v>109</v>
      </c>
      <c r="K6" s="113" t="s">
        <v>110</v>
      </c>
      <c r="L6" s="113" t="s">
        <v>111</v>
      </c>
    </row>
    <row r="7" ht="19.5" customHeight="1" spans="1:12">
      <c r="A7" s="121" t="s">
        <v>116</v>
      </c>
      <c r="B7" s="101" t="s">
        <v>117</v>
      </c>
      <c r="C7" s="101" t="s">
        <v>118</v>
      </c>
      <c r="D7" s="129" t="s">
        <v>9</v>
      </c>
      <c r="E7" s="113" t="s">
        <v>10</v>
      </c>
      <c r="F7" s="113" t="s">
        <v>11</v>
      </c>
      <c r="G7" s="113" t="s">
        <v>19</v>
      </c>
      <c r="H7" s="113" t="s">
        <v>23</v>
      </c>
      <c r="I7" s="113" t="s">
        <v>27</v>
      </c>
      <c r="J7" s="113" t="s">
        <v>31</v>
      </c>
      <c r="K7" s="113" t="s">
        <v>35</v>
      </c>
      <c r="L7" s="113" t="s">
        <v>38</v>
      </c>
    </row>
    <row r="8" ht="19.5" customHeight="1" spans="1:12">
      <c r="A8" s="121" t="s">
        <v>116</v>
      </c>
      <c r="B8" s="101" t="s">
        <v>117</v>
      </c>
      <c r="C8" s="101" t="s">
        <v>118</v>
      </c>
      <c r="D8" s="101" t="s">
        <v>119</v>
      </c>
      <c r="E8" s="103">
        <v>17160494.73</v>
      </c>
      <c r="F8" s="103">
        <v>17160494.73</v>
      </c>
      <c r="G8" s="103"/>
      <c r="H8" s="103"/>
      <c r="I8" s="103"/>
      <c r="J8" s="103"/>
      <c r="K8" s="103"/>
      <c r="L8" s="103"/>
    </row>
    <row r="9" ht="19.5" customHeight="1" spans="1:12">
      <c r="A9" s="115" t="s">
        <v>120</v>
      </c>
      <c r="B9" s="105" t="s">
        <v>120</v>
      </c>
      <c r="C9" s="105" t="s">
        <v>120</v>
      </c>
      <c r="D9" s="105" t="s">
        <v>121</v>
      </c>
      <c r="E9" s="103">
        <v>3800</v>
      </c>
      <c r="F9" s="103">
        <v>3800</v>
      </c>
      <c r="G9" s="103"/>
      <c r="H9" s="103"/>
      <c r="I9" s="103"/>
      <c r="J9" s="103"/>
      <c r="K9" s="103"/>
      <c r="L9" s="103"/>
    </row>
    <row r="10" ht="19.5" customHeight="1" spans="1:12">
      <c r="A10" s="115" t="s">
        <v>122</v>
      </c>
      <c r="B10" s="105" t="s">
        <v>122</v>
      </c>
      <c r="C10" s="105" t="s">
        <v>122</v>
      </c>
      <c r="D10" s="105" t="s">
        <v>123</v>
      </c>
      <c r="E10" s="103">
        <v>3800</v>
      </c>
      <c r="F10" s="103">
        <v>3800</v>
      </c>
      <c r="G10" s="103"/>
      <c r="H10" s="103"/>
      <c r="I10" s="103"/>
      <c r="J10" s="103"/>
      <c r="K10" s="103"/>
      <c r="L10" s="103"/>
    </row>
    <row r="11" ht="19.5" customHeight="1" spans="1:12">
      <c r="A11" s="115" t="s">
        <v>124</v>
      </c>
      <c r="B11" s="105" t="s">
        <v>124</v>
      </c>
      <c r="C11" s="105" t="s">
        <v>124</v>
      </c>
      <c r="D11" s="105" t="s">
        <v>125</v>
      </c>
      <c r="E11" s="103">
        <v>3800</v>
      </c>
      <c r="F11" s="103">
        <v>3800</v>
      </c>
      <c r="G11" s="103"/>
      <c r="H11" s="103"/>
      <c r="I11" s="103"/>
      <c r="J11" s="103"/>
      <c r="K11" s="103"/>
      <c r="L11" s="103"/>
    </row>
    <row r="12" ht="19.5" customHeight="1" spans="1:12">
      <c r="A12" s="115" t="s">
        <v>126</v>
      </c>
      <c r="B12" s="105" t="s">
        <v>126</v>
      </c>
      <c r="C12" s="105" t="s">
        <v>126</v>
      </c>
      <c r="D12" s="105" t="s">
        <v>127</v>
      </c>
      <c r="E12" s="103">
        <v>11375996.48</v>
      </c>
      <c r="F12" s="103">
        <v>11375996.48</v>
      </c>
      <c r="G12" s="103"/>
      <c r="H12" s="103"/>
      <c r="I12" s="103"/>
      <c r="J12" s="103"/>
      <c r="K12" s="103"/>
      <c r="L12" s="103"/>
    </row>
    <row r="13" ht="19.5" customHeight="1" spans="1:12">
      <c r="A13" s="115" t="s">
        <v>128</v>
      </c>
      <c r="B13" s="105" t="s">
        <v>128</v>
      </c>
      <c r="C13" s="105" t="s">
        <v>128</v>
      </c>
      <c r="D13" s="105" t="s">
        <v>129</v>
      </c>
      <c r="E13" s="103">
        <v>11251605.35</v>
      </c>
      <c r="F13" s="103">
        <v>11251605.35</v>
      </c>
      <c r="G13" s="103"/>
      <c r="H13" s="103"/>
      <c r="I13" s="103"/>
      <c r="J13" s="103"/>
      <c r="K13" s="103"/>
      <c r="L13" s="103"/>
    </row>
    <row r="14" ht="19.5" customHeight="1" spans="1:12">
      <c r="A14" s="115" t="s">
        <v>130</v>
      </c>
      <c r="B14" s="105" t="s">
        <v>130</v>
      </c>
      <c r="C14" s="105" t="s">
        <v>130</v>
      </c>
      <c r="D14" s="105" t="s">
        <v>131</v>
      </c>
      <c r="E14" s="103">
        <v>62100</v>
      </c>
      <c r="F14" s="103">
        <v>62100</v>
      </c>
      <c r="G14" s="103"/>
      <c r="H14" s="103"/>
      <c r="I14" s="103"/>
      <c r="J14" s="103"/>
      <c r="K14" s="103"/>
      <c r="L14" s="103"/>
    </row>
    <row r="15" ht="19.5" customHeight="1" spans="1:12">
      <c r="A15" s="115" t="s">
        <v>132</v>
      </c>
      <c r="B15" s="105" t="s">
        <v>132</v>
      </c>
      <c r="C15" s="105" t="s">
        <v>132</v>
      </c>
      <c r="D15" s="105" t="s">
        <v>133</v>
      </c>
      <c r="E15" s="103">
        <v>10269263.18</v>
      </c>
      <c r="F15" s="103">
        <v>10269263.18</v>
      </c>
      <c r="G15" s="103"/>
      <c r="H15" s="103"/>
      <c r="I15" s="103"/>
      <c r="J15" s="103"/>
      <c r="K15" s="103"/>
      <c r="L15" s="103"/>
    </row>
    <row r="16" ht="19.5" customHeight="1" spans="1:12">
      <c r="A16" s="115" t="s">
        <v>134</v>
      </c>
      <c r="B16" s="105" t="s">
        <v>134</v>
      </c>
      <c r="C16" s="105" t="s">
        <v>134</v>
      </c>
      <c r="D16" s="105" t="s">
        <v>135</v>
      </c>
      <c r="E16" s="103">
        <v>556742.17</v>
      </c>
      <c r="F16" s="103">
        <v>556742.17</v>
      </c>
      <c r="G16" s="103"/>
      <c r="H16" s="103"/>
      <c r="I16" s="103"/>
      <c r="J16" s="103"/>
      <c r="K16" s="103"/>
      <c r="L16" s="103"/>
    </row>
    <row r="17" ht="19.5" customHeight="1" spans="1:12">
      <c r="A17" s="115" t="s">
        <v>136</v>
      </c>
      <c r="B17" s="105" t="s">
        <v>136</v>
      </c>
      <c r="C17" s="105" t="s">
        <v>136</v>
      </c>
      <c r="D17" s="105" t="s">
        <v>137</v>
      </c>
      <c r="E17" s="103">
        <v>363500</v>
      </c>
      <c r="F17" s="103">
        <v>363500</v>
      </c>
      <c r="G17" s="103"/>
      <c r="H17" s="103"/>
      <c r="I17" s="103"/>
      <c r="J17" s="103"/>
      <c r="K17" s="103"/>
      <c r="L17" s="103"/>
    </row>
    <row r="18" ht="19.5" customHeight="1" spans="1:12">
      <c r="A18" s="115" t="s">
        <v>138</v>
      </c>
      <c r="B18" s="105" t="s">
        <v>138</v>
      </c>
      <c r="C18" s="105" t="s">
        <v>138</v>
      </c>
      <c r="D18" s="105" t="s">
        <v>139</v>
      </c>
      <c r="E18" s="103">
        <v>23980</v>
      </c>
      <c r="F18" s="103">
        <v>23980</v>
      </c>
      <c r="G18" s="103"/>
      <c r="H18" s="103"/>
      <c r="I18" s="103"/>
      <c r="J18" s="103"/>
      <c r="K18" s="103"/>
      <c r="L18" s="103"/>
    </row>
    <row r="19" ht="19.5" customHeight="1" spans="1:12">
      <c r="A19" s="115" t="s">
        <v>140</v>
      </c>
      <c r="B19" s="105" t="s">
        <v>140</v>
      </c>
      <c r="C19" s="105" t="s">
        <v>140</v>
      </c>
      <c r="D19" s="105" t="s">
        <v>141</v>
      </c>
      <c r="E19" s="103">
        <v>23980</v>
      </c>
      <c r="F19" s="103">
        <v>23980</v>
      </c>
      <c r="G19" s="103"/>
      <c r="H19" s="103"/>
      <c r="I19" s="103"/>
      <c r="J19" s="103"/>
      <c r="K19" s="103"/>
      <c r="L19" s="103"/>
    </row>
    <row r="20" ht="19.5" customHeight="1" spans="1:12">
      <c r="A20" s="115" t="s">
        <v>142</v>
      </c>
      <c r="B20" s="105" t="s">
        <v>142</v>
      </c>
      <c r="C20" s="105" t="s">
        <v>142</v>
      </c>
      <c r="D20" s="105" t="s">
        <v>143</v>
      </c>
      <c r="E20" s="103">
        <v>9400</v>
      </c>
      <c r="F20" s="103">
        <v>9400</v>
      </c>
      <c r="G20" s="103"/>
      <c r="H20" s="103"/>
      <c r="I20" s="103"/>
      <c r="J20" s="103"/>
      <c r="K20" s="103"/>
      <c r="L20" s="103"/>
    </row>
    <row r="21" ht="19.5" customHeight="1" spans="1:12">
      <c r="A21" s="115" t="s">
        <v>144</v>
      </c>
      <c r="B21" s="105" t="s">
        <v>144</v>
      </c>
      <c r="C21" s="105" t="s">
        <v>144</v>
      </c>
      <c r="D21" s="105" t="s">
        <v>145</v>
      </c>
      <c r="E21" s="103">
        <v>9400</v>
      </c>
      <c r="F21" s="103">
        <v>9400</v>
      </c>
      <c r="G21" s="103"/>
      <c r="H21" s="103"/>
      <c r="I21" s="103"/>
      <c r="J21" s="103"/>
      <c r="K21" s="103"/>
      <c r="L21" s="103"/>
    </row>
    <row r="22" ht="19.5" customHeight="1" spans="1:12">
      <c r="A22" s="115" t="s">
        <v>146</v>
      </c>
      <c r="B22" s="105" t="s">
        <v>146</v>
      </c>
      <c r="C22" s="105" t="s">
        <v>146</v>
      </c>
      <c r="D22" s="105" t="s">
        <v>147</v>
      </c>
      <c r="E22" s="103">
        <v>91011.13</v>
      </c>
      <c r="F22" s="103">
        <v>91011.13</v>
      </c>
      <c r="G22" s="103"/>
      <c r="H22" s="103"/>
      <c r="I22" s="103"/>
      <c r="J22" s="103"/>
      <c r="K22" s="103"/>
      <c r="L22" s="103"/>
    </row>
    <row r="23" ht="19.5" customHeight="1" spans="1:12">
      <c r="A23" s="115" t="s">
        <v>148</v>
      </c>
      <c r="B23" s="105" t="s">
        <v>148</v>
      </c>
      <c r="C23" s="105" t="s">
        <v>148</v>
      </c>
      <c r="D23" s="105" t="s">
        <v>149</v>
      </c>
      <c r="E23" s="103">
        <v>91011.13</v>
      </c>
      <c r="F23" s="103">
        <v>91011.13</v>
      </c>
      <c r="G23" s="103"/>
      <c r="H23" s="103"/>
      <c r="I23" s="103"/>
      <c r="J23" s="103"/>
      <c r="K23" s="103"/>
      <c r="L23" s="103"/>
    </row>
    <row r="24" ht="19.5" customHeight="1" spans="1:12">
      <c r="A24" s="115" t="s">
        <v>150</v>
      </c>
      <c r="B24" s="105" t="s">
        <v>150</v>
      </c>
      <c r="C24" s="105" t="s">
        <v>150</v>
      </c>
      <c r="D24" s="105" t="s">
        <v>151</v>
      </c>
      <c r="E24" s="103">
        <v>3763690.6</v>
      </c>
      <c r="F24" s="103">
        <v>3763690.6</v>
      </c>
      <c r="G24" s="103"/>
      <c r="H24" s="103"/>
      <c r="I24" s="103"/>
      <c r="J24" s="103"/>
      <c r="K24" s="103"/>
      <c r="L24" s="103"/>
    </row>
    <row r="25" ht="19.5" customHeight="1" spans="1:12">
      <c r="A25" s="115" t="s">
        <v>152</v>
      </c>
      <c r="B25" s="105" t="s">
        <v>152</v>
      </c>
      <c r="C25" s="105" t="s">
        <v>152</v>
      </c>
      <c r="D25" s="105" t="s">
        <v>153</v>
      </c>
      <c r="E25" s="103">
        <v>3763690.6</v>
      </c>
      <c r="F25" s="103">
        <v>3763690.6</v>
      </c>
      <c r="G25" s="103"/>
      <c r="H25" s="103"/>
      <c r="I25" s="103"/>
      <c r="J25" s="103"/>
      <c r="K25" s="103"/>
      <c r="L25" s="103"/>
    </row>
    <row r="26" ht="19.5" customHeight="1" spans="1:12">
      <c r="A26" s="115" t="s">
        <v>154</v>
      </c>
      <c r="B26" s="105" t="s">
        <v>154</v>
      </c>
      <c r="C26" s="105" t="s">
        <v>154</v>
      </c>
      <c r="D26" s="105" t="s">
        <v>155</v>
      </c>
      <c r="E26" s="103">
        <v>2285734.67</v>
      </c>
      <c r="F26" s="103">
        <v>2285734.67</v>
      </c>
      <c r="G26" s="103"/>
      <c r="H26" s="103"/>
      <c r="I26" s="103"/>
      <c r="J26" s="103"/>
      <c r="K26" s="103"/>
      <c r="L26" s="103"/>
    </row>
    <row r="27" ht="19.5" customHeight="1" spans="1:12">
      <c r="A27" s="115" t="s">
        <v>156</v>
      </c>
      <c r="B27" s="105" t="s">
        <v>156</v>
      </c>
      <c r="C27" s="105" t="s">
        <v>156</v>
      </c>
      <c r="D27" s="105" t="s">
        <v>157</v>
      </c>
      <c r="E27" s="103">
        <v>887719.88</v>
      </c>
      <c r="F27" s="103">
        <v>887719.88</v>
      </c>
      <c r="G27" s="103"/>
      <c r="H27" s="103"/>
      <c r="I27" s="103"/>
      <c r="J27" s="103"/>
      <c r="K27" s="103"/>
      <c r="L27" s="103"/>
    </row>
    <row r="28" ht="19.5" customHeight="1" spans="1:12">
      <c r="A28" s="115" t="s">
        <v>158</v>
      </c>
      <c r="B28" s="105" t="s">
        <v>158</v>
      </c>
      <c r="C28" s="105" t="s">
        <v>158</v>
      </c>
      <c r="D28" s="105" t="s">
        <v>159</v>
      </c>
      <c r="E28" s="103">
        <v>244096.48</v>
      </c>
      <c r="F28" s="103">
        <v>244096.48</v>
      </c>
      <c r="G28" s="103"/>
      <c r="H28" s="103"/>
      <c r="I28" s="103"/>
      <c r="J28" s="103"/>
      <c r="K28" s="103"/>
      <c r="L28" s="103"/>
    </row>
    <row r="29" ht="19.5" customHeight="1" spans="1:12">
      <c r="A29" s="115" t="s">
        <v>160</v>
      </c>
      <c r="B29" s="105" t="s">
        <v>160</v>
      </c>
      <c r="C29" s="105" t="s">
        <v>160</v>
      </c>
      <c r="D29" s="105" t="s">
        <v>161</v>
      </c>
      <c r="E29" s="103">
        <v>346139.57</v>
      </c>
      <c r="F29" s="103">
        <v>346139.57</v>
      </c>
      <c r="G29" s="103"/>
      <c r="H29" s="103"/>
      <c r="I29" s="103"/>
      <c r="J29" s="103"/>
      <c r="K29" s="103"/>
      <c r="L29" s="103"/>
    </row>
    <row r="30" ht="19.5" customHeight="1" spans="1:12">
      <c r="A30" s="115" t="s">
        <v>162</v>
      </c>
      <c r="B30" s="105" t="s">
        <v>162</v>
      </c>
      <c r="C30" s="105" t="s">
        <v>162</v>
      </c>
      <c r="D30" s="105" t="s">
        <v>163</v>
      </c>
      <c r="E30" s="103">
        <v>1085630.65</v>
      </c>
      <c r="F30" s="103">
        <v>1085630.65</v>
      </c>
      <c r="G30" s="103"/>
      <c r="H30" s="103"/>
      <c r="I30" s="103"/>
      <c r="J30" s="103"/>
      <c r="K30" s="103"/>
      <c r="L30" s="103"/>
    </row>
    <row r="31" ht="19.5" customHeight="1" spans="1:12">
      <c r="A31" s="115" t="s">
        <v>164</v>
      </c>
      <c r="B31" s="105" t="s">
        <v>164</v>
      </c>
      <c r="C31" s="105" t="s">
        <v>164</v>
      </c>
      <c r="D31" s="105" t="s">
        <v>165</v>
      </c>
      <c r="E31" s="103">
        <v>1085630.65</v>
      </c>
      <c r="F31" s="103">
        <v>1085630.65</v>
      </c>
      <c r="G31" s="103"/>
      <c r="H31" s="103"/>
      <c r="I31" s="103"/>
      <c r="J31" s="103"/>
      <c r="K31" s="103"/>
      <c r="L31" s="103"/>
    </row>
    <row r="32" ht="19.5" customHeight="1" spans="1:12">
      <c r="A32" s="115" t="s">
        <v>166</v>
      </c>
      <c r="B32" s="105" t="s">
        <v>166</v>
      </c>
      <c r="C32" s="105" t="s">
        <v>166</v>
      </c>
      <c r="D32" s="105" t="s">
        <v>167</v>
      </c>
      <c r="E32" s="103">
        <v>579404.7</v>
      </c>
      <c r="F32" s="103">
        <v>579404.7</v>
      </c>
      <c r="G32" s="103"/>
      <c r="H32" s="103"/>
      <c r="I32" s="103"/>
      <c r="J32" s="103"/>
      <c r="K32" s="103"/>
      <c r="L32" s="103"/>
    </row>
    <row r="33" ht="19.5" customHeight="1" spans="1:12">
      <c r="A33" s="115" t="s">
        <v>168</v>
      </c>
      <c r="B33" s="105" t="s">
        <v>168</v>
      </c>
      <c r="C33" s="105" t="s">
        <v>168</v>
      </c>
      <c r="D33" s="105" t="s">
        <v>169</v>
      </c>
      <c r="E33" s="103">
        <v>506225.95</v>
      </c>
      <c r="F33" s="103">
        <v>506225.95</v>
      </c>
      <c r="G33" s="103"/>
      <c r="H33" s="103"/>
      <c r="I33" s="103"/>
      <c r="J33" s="103"/>
      <c r="K33" s="103"/>
      <c r="L33" s="103"/>
    </row>
    <row r="34" ht="19.5" customHeight="1" spans="1:12">
      <c r="A34" s="115" t="s">
        <v>170</v>
      </c>
      <c r="B34" s="105" t="s">
        <v>170</v>
      </c>
      <c r="C34" s="105" t="s">
        <v>170</v>
      </c>
      <c r="D34" s="105" t="s">
        <v>171</v>
      </c>
      <c r="E34" s="103">
        <v>931377</v>
      </c>
      <c r="F34" s="103">
        <v>931377</v>
      </c>
      <c r="G34" s="103"/>
      <c r="H34" s="103"/>
      <c r="I34" s="103"/>
      <c r="J34" s="103"/>
      <c r="K34" s="103"/>
      <c r="L34" s="103"/>
    </row>
    <row r="35" ht="19.5" customHeight="1" spans="1:12">
      <c r="A35" s="115" t="s">
        <v>172</v>
      </c>
      <c r="B35" s="105" t="s">
        <v>172</v>
      </c>
      <c r="C35" s="105" t="s">
        <v>172</v>
      </c>
      <c r="D35" s="105" t="s">
        <v>173</v>
      </c>
      <c r="E35" s="103">
        <v>931377</v>
      </c>
      <c r="F35" s="103">
        <v>931377</v>
      </c>
      <c r="G35" s="103"/>
      <c r="H35" s="103"/>
      <c r="I35" s="103"/>
      <c r="J35" s="103"/>
      <c r="K35" s="103"/>
      <c r="L35" s="103"/>
    </row>
    <row r="36" ht="19.5" customHeight="1" spans="1:12">
      <c r="A36" s="115" t="s">
        <v>174</v>
      </c>
      <c r="B36" s="105" t="s">
        <v>174</v>
      </c>
      <c r="C36" s="105" t="s">
        <v>174</v>
      </c>
      <c r="D36" s="105" t="s">
        <v>175</v>
      </c>
      <c r="E36" s="103">
        <v>633615</v>
      </c>
      <c r="F36" s="103">
        <v>633615</v>
      </c>
      <c r="G36" s="103"/>
      <c r="H36" s="103"/>
      <c r="I36" s="103"/>
      <c r="J36" s="103"/>
      <c r="K36" s="103"/>
      <c r="L36" s="103"/>
    </row>
    <row r="37" ht="19.5" customHeight="1" spans="1:12">
      <c r="A37" s="115" t="s">
        <v>176</v>
      </c>
      <c r="B37" s="105" t="s">
        <v>176</v>
      </c>
      <c r="C37" s="105" t="s">
        <v>176</v>
      </c>
      <c r="D37" s="105" t="s">
        <v>177</v>
      </c>
      <c r="E37" s="103">
        <v>297762</v>
      </c>
      <c r="F37" s="103">
        <v>297762</v>
      </c>
      <c r="G37" s="103"/>
      <c r="H37" s="103"/>
      <c r="I37" s="103"/>
      <c r="J37" s="103"/>
      <c r="K37" s="103"/>
      <c r="L37" s="103"/>
    </row>
    <row r="38" ht="19.5" customHeight="1" spans="1:12">
      <c r="A38" s="115" t="s">
        <v>178</v>
      </c>
      <c r="B38" s="105" t="s">
        <v>178</v>
      </c>
      <c r="C38" s="105" t="s">
        <v>178</v>
      </c>
      <c r="D38" s="105" t="s">
        <v>178</v>
      </c>
      <c r="E38" s="105" t="s">
        <v>178</v>
      </c>
      <c r="F38" s="105" t="s">
        <v>178</v>
      </c>
      <c r="G38" s="105" t="s">
        <v>178</v>
      </c>
      <c r="H38" s="105" t="s">
        <v>178</v>
      </c>
      <c r="I38" s="105" t="s">
        <v>178</v>
      </c>
      <c r="J38" s="105" t="s">
        <v>178</v>
      </c>
      <c r="K38" s="105" t="s">
        <v>178</v>
      </c>
      <c r="L38" s="105" t="s">
        <v>178</v>
      </c>
    </row>
    <row r="39" ht="409.5" hidden="1" customHeight="1" spans="1:12">
      <c r="A39" s="116"/>
      <c r="B39" s="116"/>
      <c r="C39" s="116"/>
      <c r="D39" s="116"/>
      <c r="E39" s="116"/>
      <c r="F39" s="118"/>
      <c r="G39" s="116"/>
      <c r="H39" s="116"/>
      <c r="I39" s="116"/>
      <c r="J39" s="116"/>
      <c r="K39" s="116"/>
      <c r="L39" s="116"/>
    </row>
  </sheetData>
  <mergeCells count="46">
    <mergeCell ref="A3:D3"/>
    <mergeCell ref="H3:I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7:A8"/>
    <mergeCell ref="B7:B8"/>
    <mergeCell ref="C7:C8"/>
    <mergeCell ref="D4:D6"/>
    <mergeCell ref="E3:E6"/>
    <mergeCell ref="F3:F6"/>
    <mergeCell ref="G3:G6"/>
    <mergeCell ref="H4:H6"/>
    <mergeCell ref="I4:I6"/>
    <mergeCell ref="J3:J6"/>
    <mergeCell ref="K3:K6"/>
    <mergeCell ref="L3:L6"/>
    <mergeCell ref="A4:C6"/>
  </mergeCells>
  <pageMargins left="0.75" right="0.75" top="1" bottom="1" header="0.5" footer="0.5"/>
  <pageSetup paperSize="1" orientation="portrait" horizontalDpi="300" verticalDpi="300"/>
  <headerFooter alignWithMargins="0" scaleWithDoc="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tabSelected="1" workbookViewId="0">
      <selection activeCell="B23" sqref="B23"/>
    </sheetView>
  </sheetViews>
  <sheetFormatPr defaultColWidth="9.14285714285714" defaultRowHeight="12.75" outlineLevelCol="3"/>
  <cols>
    <col min="1" max="1" width="37.2857142857143" customWidth="1"/>
    <col min="2" max="2" width="27.7142857142857" customWidth="1"/>
    <col min="3" max="3" width="22.5714285714286" customWidth="1"/>
  </cols>
  <sheetData>
    <row r="1" ht="22.5" spans="1:4">
      <c r="A1" s="1" t="s">
        <v>619</v>
      </c>
      <c r="B1" s="1"/>
      <c r="C1" s="1"/>
      <c r="D1" s="1"/>
    </row>
    <row r="2" spans="1:4">
      <c r="A2" s="2"/>
      <c r="B2" s="2"/>
      <c r="C2" s="17"/>
      <c r="D2" s="4"/>
    </row>
    <row r="3" ht="33" customHeight="1" spans="1:4">
      <c r="A3" s="18" t="s">
        <v>1</v>
      </c>
      <c r="B3" s="18"/>
      <c r="C3" s="19"/>
      <c r="D3" s="9" t="s">
        <v>460</v>
      </c>
    </row>
    <row r="4" ht="36" customHeight="1" spans="1:4">
      <c r="A4" s="13" t="s">
        <v>620</v>
      </c>
      <c r="B4" s="20" t="s">
        <v>621</v>
      </c>
      <c r="C4" s="21"/>
      <c r="D4" s="12"/>
    </row>
    <row r="5" ht="32" customHeight="1" spans="1:4">
      <c r="A5" s="14"/>
      <c r="B5" s="20" t="s">
        <v>622</v>
      </c>
      <c r="C5" s="21"/>
      <c r="D5" s="12"/>
    </row>
    <row r="6" ht="23" customHeight="1" spans="1:4">
      <c r="A6" s="14"/>
      <c r="B6" s="20" t="s">
        <v>623</v>
      </c>
      <c r="C6" s="21"/>
      <c r="D6" s="12"/>
    </row>
    <row r="7" ht="33" customHeight="1" spans="1:4">
      <c r="A7" s="15"/>
      <c r="B7" s="20" t="s">
        <v>624</v>
      </c>
      <c r="C7" s="21"/>
      <c r="D7" s="12"/>
    </row>
    <row r="8" ht="28" customHeight="1" spans="1:4">
      <c r="A8" s="13" t="s">
        <v>625</v>
      </c>
      <c r="B8" s="20" t="s">
        <v>626</v>
      </c>
      <c r="C8" s="21"/>
      <c r="D8" s="12"/>
    </row>
    <row r="9" ht="43" customHeight="1" spans="1:4">
      <c r="A9" s="14"/>
      <c r="B9" s="13" t="s">
        <v>627</v>
      </c>
      <c r="C9" s="11" t="s">
        <v>628</v>
      </c>
      <c r="D9" s="12"/>
    </row>
    <row r="10" ht="39" customHeight="1" spans="1:4">
      <c r="A10" s="15"/>
      <c r="B10" s="15"/>
      <c r="C10" s="11" t="s">
        <v>629</v>
      </c>
      <c r="D10" s="12"/>
    </row>
    <row r="11" ht="51" customHeight="1" spans="1:4">
      <c r="A11" s="20" t="s">
        <v>630</v>
      </c>
      <c r="B11" s="22"/>
      <c r="C11" s="21"/>
      <c r="D11" s="12"/>
    </row>
    <row r="12" ht="33" customHeight="1" spans="1:4">
      <c r="A12" s="20" t="s">
        <v>631</v>
      </c>
      <c r="B12" s="22"/>
      <c r="C12" s="21"/>
      <c r="D12" s="12"/>
    </row>
    <row r="13" ht="27" customHeight="1" spans="1:4">
      <c r="A13" s="20" t="s">
        <v>632</v>
      </c>
      <c r="B13" s="22"/>
      <c r="C13" s="21"/>
      <c r="D13" s="12"/>
    </row>
    <row r="14" ht="31" customHeight="1" spans="1:4">
      <c r="A14" s="20" t="s">
        <v>633</v>
      </c>
      <c r="B14" s="22"/>
      <c r="C14" s="21"/>
      <c r="D14" s="12"/>
    </row>
    <row r="15" ht="67" customHeight="1" spans="1:4">
      <c r="A15" s="20" t="s">
        <v>634</v>
      </c>
      <c r="B15" s="22"/>
      <c r="C15" s="21"/>
      <c r="D15" s="12"/>
    </row>
    <row r="16" ht="13.5" spans="1:1">
      <c r="A16" s="16" t="s">
        <v>635</v>
      </c>
    </row>
  </sheetData>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workbookViewId="0">
      <selection activeCell="A24" sqref="A24"/>
    </sheetView>
  </sheetViews>
  <sheetFormatPr defaultColWidth="9.14285714285714" defaultRowHeight="12.75" outlineLevelCol="5"/>
  <cols>
    <col min="1" max="1" width="23.5714285714286" customWidth="1"/>
    <col min="2" max="2" width="22.1428571428571" customWidth="1"/>
    <col min="3" max="3" width="29.1428571428571" customWidth="1"/>
    <col min="4" max="4" width="18.2857142857143" customWidth="1"/>
    <col min="5" max="5" width="12.4285714285714" customWidth="1"/>
    <col min="6" max="6" width="14" customWidth="1"/>
  </cols>
  <sheetData>
    <row r="1" ht="22.5" spans="1:6">
      <c r="A1" s="1" t="s">
        <v>636</v>
      </c>
      <c r="B1" s="1"/>
      <c r="C1" s="1"/>
      <c r="D1" s="1"/>
      <c r="E1" s="1"/>
      <c r="F1" s="1"/>
    </row>
    <row r="2" spans="1:6">
      <c r="A2" s="2"/>
      <c r="B2" s="2"/>
      <c r="C2" s="3"/>
      <c r="D2" s="3"/>
      <c r="E2" s="2"/>
      <c r="F2" s="4"/>
    </row>
    <row r="3" ht="14.25" spans="1:6">
      <c r="A3" s="5" t="s">
        <v>1</v>
      </c>
      <c r="B3" s="6"/>
      <c r="C3" s="7"/>
      <c r="D3" s="7"/>
      <c r="E3" s="8"/>
      <c r="F3" s="9" t="s">
        <v>460</v>
      </c>
    </row>
    <row r="4" ht="40.5" spans="1:6">
      <c r="A4" s="10" t="s">
        <v>637</v>
      </c>
      <c r="B4" s="10" t="s">
        <v>638</v>
      </c>
      <c r="C4" s="10" t="s">
        <v>639</v>
      </c>
      <c r="D4" s="10" t="s">
        <v>640</v>
      </c>
      <c r="E4" s="10" t="s">
        <v>641</v>
      </c>
      <c r="F4" s="10" t="s">
        <v>642</v>
      </c>
    </row>
    <row r="5" ht="13.5" spans="1:6">
      <c r="A5" s="11" t="s">
        <v>643</v>
      </c>
      <c r="B5" s="12"/>
      <c r="C5" s="12"/>
      <c r="D5" s="12"/>
      <c r="E5" s="12"/>
      <c r="F5" s="12"/>
    </row>
    <row r="6" ht="13.5" spans="1:6">
      <c r="A6" s="11"/>
      <c r="B6" s="12"/>
      <c r="C6" s="12"/>
      <c r="D6" s="12"/>
      <c r="E6" s="12"/>
      <c r="F6" s="12"/>
    </row>
    <row r="7" ht="13.5" spans="1:6">
      <c r="A7" s="11"/>
      <c r="B7" s="12"/>
      <c r="C7" s="12"/>
      <c r="D7" s="12"/>
      <c r="E7" s="12"/>
      <c r="F7" s="12"/>
    </row>
    <row r="8" ht="13.5" spans="1:6">
      <c r="A8" s="11"/>
      <c r="B8" s="12"/>
      <c r="C8" s="12"/>
      <c r="D8" s="12"/>
      <c r="E8" s="12"/>
      <c r="F8" s="12"/>
    </row>
    <row r="9" ht="13.5" spans="1:6">
      <c r="A9" s="13" t="s">
        <v>644</v>
      </c>
      <c r="B9" s="10" t="s">
        <v>645</v>
      </c>
      <c r="C9" s="12"/>
      <c r="D9" s="12"/>
      <c r="E9" s="12"/>
      <c r="F9" s="12"/>
    </row>
    <row r="10" ht="13.5" spans="1:6">
      <c r="A10" s="14"/>
      <c r="B10" s="10" t="s">
        <v>646</v>
      </c>
      <c r="C10" s="12"/>
      <c r="D10" s="12"/>
      <c r="E10" s="12"/>
      <c r="F10" s="12"/>
    </row>
    <row r="11" ht="13.5" spans="1:6">
      <c r="A11" s="14"/>
      <c r="B11" s="10" t="s">
        <v>647</v>
      </c>
      <c r="C11" s="12"/>
      <c r="D11" s="12"/>
      <c r="E11" s="12"/>
      <c r="F11" s="12"/>
    </row>
    <row r="12" ht="27" spans="1:6">
      <c r="A12" s="15"/>
      <c r="B12" s="10" t="s">
        <v>648</v>
      </c>
      <c r="C12" s="12"/>
      <c r="D12" s="12"/>
      <c r="E12" s="12"/>
      <c r="F12" s="12"/>
    </row>
    <row r="13" ht="13.5" spans="1:6">
      <c r="A13" s="13" t="s">
        <v>649</v>
      </c>
      <c r="B13" s="10" t="s">
        <v>650</v>
      </c>
      <c r="C13" s="12"/>
      <c r="D13" s="12"/>
      <c r="E13" s="12"/>
      <c r="F13" s="12"/>
    </row>
    <row r="14" ht="13.5" spans="1:6">
      <c r="A14" s="14"/>
      <c r="B14" s="10" t="s">
        <v>651</v>
      </c>
      <c r="C14" s="12"/>
      <c r="D14" s="12"/>
      <c r="E14" s="12"/>
      <c r="F14" s="12"/>
    </row>
    <row r="15" ht="13.5" spans="1:6">
      <c r="A15" s="14"/>
      <c r="B15" s="10" t="s">
        <v>652</v>
      </c>
      <c r="C15" s="12"/>
      <c r="D15" s="12"/>
      <c r="E15" s="12"/>
      <c r="F15" s="12"/>
    </row>
    <row r="16" ht="13.5" spans="1:6">
      <c r="A16" s="15"/>
      <c r="B16" s="10" t="s">
        <v>653</v>
      </c>
      <c r="C16" s="12"/>
      <c r="D16" s="12"/>
      <c r="E16" s="12"/>
      <c r="F16" s="12"/>
    </row>
    <row r="17" ht="13.5" spans="1:6">
      <c r="A17" s="13" t="s">
        <v>654</v>
      </c>
      <c r="B17" s="10" t="s">
        <v>655</v>
      </c>
      <c r="C17" s="12"/>
      <c r="D17" s="12"/>
      <c r="E17" s="12"/>
      <c r="F17" s="12"/>
    </row>
    <row r="18" ht="13.5" spans="1:6">
      <c r="A18" s="14"/>
      <c r="B18" s="10" t="s">
        <v>656</v>
      </c>
      <c r="C18" s="12"/>
      <c r="D18" s="12"/>
      <c r="E18" s="12"/>
      <c r="F18" s="12"/>
    </row>
    <row r="19" ht="13.5" spans="1:6">
      <c r="A19" s="14"/>
      <c r="B19" s="10" t="s">
        <v>657</v>
      </c>
      <c r="C19" s="12"/>
      <c r="D19" s="12"/>
      <c r="E19" s="12"/>
      <c r="F19" s="12"/>
    </row>
    <row r="20" ht="13.5" spans="1:6">
      <c r="A20" s="15"/>
      <c r="B20" s="10" t="s">
        <v>658</v>
      </c>
      <c r="C20" s="12"/>
      <c r="D20" s="12"/>
      <c r="E20" s="12"/>
      <c r="F20" s="12"/>
    </row>
    <row r="21" ht="13.5" spans="1:6">
      <c r="A21" s="13" t="s">
        <v>659</v>
      </c>
      <c r="B21" s="10" t="s">
        <v>660</v>
      </c>
      <c r="C21" s="12"/>
      <c r="D21" s="12"/>
      <c r="E21" s="12"/>
      <c r="F21" s="12"/>
    </row>
    <row r="22" ht="13.5" spans="1:6">
      <c r="A22" s="14"/>
      <c r="B22" s="10" t="s">
        <v>661</v>
      </c>
      <c r="C22" s="12"/>
      <c r="D22" s="12"/>
      <c r="E22" s="12"/>
      <c r="F22" s="12"/>
    </row>
    <row r="23" ht="13.5" spans="1:6">
      <c r="A23" s="15"/>
      <c r="B23" s="10" t="s">
        <v>662</v>
      </c>
      <c r="C23" s="12"/>
      <c r="D23" s="12"/>
      <c r="E23" s="12"/>
      <c r="F23" s="12"/>
    </row>
    <row r="24" ht="13.5" spans="1:1">
      <c r="A24" s="16" t="s">
        <v>635</v>
      </c>
    </row>
  </sheetData>
  <mergeCells count="6">
    <mergeCell ref="A1:F1"/>
    <mergeCell ref="A5:A8"/>
    <mergeCell ref="A9:A12"/>
    <mergeCell ref="A13:A16"/>
    <mergeCell ref="A17:A20"/>
    <mergeCell ref="A21:A23"/>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J39"/>
  <sheetViews>
    <sheetView workbookViewId="0">
      <selection activeCell="A2" sqref="$A2:$XFD2"/>
    </sheetView>
  </sheetViews>
  <sheetFormatPr defaultColWidth="9.14285714285714" defaultRowHeight="12.75"/>
  <cols>
    <col min="1" max="3" width="3.7047619047619" customWidth="1"/>
    <col min="4" max="4" width="37.352380952381" customWidth="1"/>
    <col min="5" max="10" width="21.3904761904762" customWidth="1"/>
  </cols>
  <sheetData>
    <row r="1" ht="27" customHeight="1" spans="1:10">
      <c r="A1" s="93"/>
      <c r="B1" s="93"/>
      <c r="C1" s="93"/>
      <c r="D1" s="93"/>
      <c r="E1" s="92" t="s">
        <v>179</v>
      </c>
      <c r="F1" s="93"/>
      <c r="G1" s="93"/>
      <c r="H1" s="93"/>
      <c r="I1" s="93"/>
      <c r="J1" s="93"/>
    </row>
    <row r="2" ht="15" customHeight="1" spans="1:10">
      <c r="A2" s="110" t="s">
        <v>1</v>
      </c>
      <c r="B2" s="96"/>
      <c r="C2" s="96"/>
      <c r="D2" s="96"/>
      <c r="E2" s="117"/>
      <c r="F2" s="96"/>
      <c r="G2" s="96"/>
      <c r="H2" s="96"/>
      <c r="I2" s="96"/>
      <c r="J2" s="119" t="s">
        <v>2</v>
      </c>
    </row>
    <row r="3" ht="19.5" customHeight="1" spans="1:10">
      <c r="A3" s="128" t="s">
        <v>5</v>
      </c>
      <c r="B3" s="129" t="s">
        <v>5</v>
      </c>
      <c r="C3" s="129" t="s">
        <v>5</v>
      </c>
      <c r="D3" s="129" t="s">
        <v>5</v>
      </c>
      <c r="E3" s="113" t="s">
        <v>91</v>
      </c>
      <c r="F3" s="113" t="s">
        <v>180</v>
      </c>
      <c r="G3" s="113" t="s">
        <v>181</v>
      </c>
      <c r="H3" s="113" t="s">
        <v>182</v>
      </c>
      <c r="I3" s="113" t="s">
        <v>183</v>
      </c>
      <c r="J3" s="113" t="s">
        <v>184</v>
      </c>
    </row>
    <row r="4" ht="19.5" customHeight="1" spans="1:10">
      <c r="A4" s="114" t="s">
        <v>112</v>
      </c>
      <c r="B4" s="113" t="s">
        <v>112</v>
      </c>
      <c r="C4" s="113" t="s">
        <v>112</v>
      </c>
      <c r="D4" s="101" t="s">
        <v>113</v>
      </c>
      <c r="E4" s="113" t="s">
        <v>91</v>
      </c>
      <c r="F4" s="113" t="s">
        <v>180</v>
      </c>
      <c r="G4" s="113" t="s">
        <v>181</v>
      </c>
      <c r="H4" s="113" t="s">
        <v>182</v>
      </c>
      <c r="I4" s="113" t="s">
        <v>183</v>
      </c>
      <c r="J4" s="113" t="s">
        <v>184</v>
      </c>
    </row>
    <row r="5" ht="19.5" customHeight="1" spans="1:10">
      <c r="A5" s="114" t="s">
        <v>112</v>
      </c>
      <c r="B5" s="113" t="s">
        <v>112</v>
      </c>
      <c r="C5" s="113" t="s">
        <v>112</v>
      </c>
      <c r="D5" s="101" t="s">
        <v>113</v>
      </c>
      <c r="E5" s="113" t="s">
        <v>91</v>
      </c>
      <c r="F5" s="113" t="s">
        <v>180</v>
      </c>
      <c r="G5" s="113" t="s">
        <v>181</v>
      </c>
      <c r="H5" s="113" t="s">
        <v>182</v>
      </c>
      <c r="I5" s="113" t="s">
        <v>183</v>
      </c>
      <c r="J5" s="113" t="s">
        <v>184</v>
      </c>
    </row>
    <row r="6" ht="19.5" customHeight="1" spans="1:10">
      <c r="A6" s="114" t="s">
        <v>112</v>
      </c>
      <c r="B6" s="113" t="s">
        <v>112</v>
      </c>
      <c r="C6" s="113" t="s">
        <v>112</v>
      </c>
      <c r="D6" s="101" t="s">
        <v>113</v>
      </c>
      <c r="E6" s="113" t="s">
        <v>91</v>
      </c>
      <c r="F6" s="113" t="s">
        <v>180</v>
      </c>
      <c r="G6" s="113" t="s">
        <v>181</v>
      </c>
      <c r="H6" s="113" t="s">
        <v>182</v>
      </c>
      <c r="I6" s="113" t="s">
        <v>183</v>
      </c>
      <c r="J6" s="113" t="s">
        <v>184</v>
      </c>
    </row>
    <row r="7" ht="19.5" customHeight="1" spans="1:10">
      <c r="A7" s="121" t="s">
        <v>116</v>
      </c>
      <c r="B7" s="101" t="s">
        <v>117</v>
      </c>
      <c r="C7" s="101" t="s">
        <v>118</v>
      </c>
      <c r="D7" s="129" t="s">
        <v>9</v>
      </c>
      <c r="E7" s="113" t="s">
        <v>10</v>
      </c>
      <c r="F7" s="113" t="s">
        <v>11</v>
      </c>
      <c r="G7" s="113" t="s">
        <v>19</v>
      </c>
      <c r="H7" s="113" t="s">
        <v>23</v>
      </c>
      <c r="I7" s="113" t="s">
        <v>27</v>
      </c>
      <c r="J7" s="113" t="s">
        <v>31</v>
      </c>
    </row>
    <row r="8" ht="19.5" customHeight="1" spans="1:10">
      <c r="A8" s="121" t="s">
        <v>116</v>
      </c>
      <c r="B8" s="101" t="s">
        <v>117</v>
      </c>
      <c r="C8" s="101" t="s">
        <v>118</v>
      </c>
      <c r="D8" s="101" t="s">
        <v>119</v>
      </c>
      <c r="E8" s="103">
        <v>17159694.73</v>
      </c>
      <c r="F8" s="103">
        <v>15078680.06</v>
      </c>
      <c r="G8" s="103">
        <v>2081014.67</v>
      </c>
      <c r="H8" s="103"/>
      <c r="I8" s="103"/>
      <c r="J8" s="103"/>
    </row>
    <row r="9" ht="19.5" customHeight="1" spans="1:10">
      <c r="A9" s="115" t="s">
        <v>120</v>
      </c>
      <c r="B9" s="105" t="s">
        <v>120</v>
      </c>
      <c r="C9" s="105" t="s">
        <v>120</v>
      </c>
      <c r="D9" s="105" t="s">
        <v>121</v>
      </c>
      <c r="E9" s="103">
        <v>3800</v>
      </c>
      <c r="F9" s="103"/>
      <c r="G9" s="103">
        <v>3800</v>
      </c>
      <c r="H9" s="103"/>
      <c r="I9" s="103"/>
      <c r="J9" s="103"/>
    </row>
    <row r="10" ht="19.5" customHeight="1" spans="1:10">
      <c r="A10" s="115" t="s">
        <v>122</v>
      </c>
      <c r="B10" s="105" t="s">
        <v>122</v>
      </c>
      <c r="C10" s="105" t="s">
        <v>122</v>
      </c>
      <c r="D10" s="105" t="s">
        <v>123</v>
      </c>
      <c r="E10" s="103">
        <v>3800</v>
      </c>
      <c r="F10" s="103"/>
      <c r="G10" s="103">
        <v>3800</v>
      </c>
      <c r="H10" s="103"/>
      <c r="I10" s="103"/>
      <c r="J10" s="103"/>
    </row>
    <row r="11" ht="19.5" customHeight="1" spans="1:10">
      <c r="A11" s="115" t="s">
        <v>124</v>
      </c>
      <c r="B11" s="105" t="s">
        <v>124</v>
      </c>
      <c r="C11" s="105" t="s">
        <v>124</v>
      </c>
      <c r="D11" s="105" t="s">
        <v>125</v>
      </c>
      <c r="E11" s="103">
        <v>3800</v>
      </c>
      <c r="F11" s="103"/>
      <c r="G11" s="103">
        <v>3800</v>
      </c>
      <c r="H11" s="103"/>
      <c r="I11" s="103"/>
      <c r="J11" s="103"/>
    </row>
    <row r="12" ht="19.5" customHeight="1" spans="1:10">
      <c r="A12" s="115" t="s">
        <v>126</v>
      </c>
      <c r="B12" s="105" t="s">
        <v>126</v>
      </c>
      <c r="C12" s="105" t="s">
        <v>126</v>
      </c>
      <c r="D12" s="105" t="s">
        <v>127</v>
      </c>
      <c r="E12" s="103">
        <v>11375196.48</v>
      </c>
      <c r="F12" s="103">
        <v>9595743.81</v>
      </c>
      <c r="G12" s="103">
        <v>1779452.67</v>
      </c>
      <c r="H12" s="103"/>
      <c r="I12" s="103"/>
      <c r="J12" s="103"/>
    </row>
    <row r="13" ht="19.5" customHeight="1" spans="1:10">
      <c r="A13" s="115" t="s">
        <v>128</v>
      </c>
      <c r="B13" s="105" t="s">
        <v>128</v>
      </c>
      <c r="C13" s="105" t="s">
        <v>128</v>
      </c>
      <c r="D13" s="105" t="s">
        <v>129</v>
      </c>
      <c r="E13" s="103">
        <v>11251705.35</v>
      </c>
      <c r="F13" s="103">
        <v>9578941.18</v>
      </c>
      <c r="G13" s="103">
        <v>1672764.17</v>
      </c>
      <c r="H13" s="103"/>
      <c r="I13" s="103"/>
      <c r="J13" s="103"/>
    </row>
    <row r="14" ht="19.5" customHeight="1" spans="1:10">
      <c r="A14" s="115" t="s">
        <v>130</v>
      </c>
      <c r="B14" s="105" t="s">
        <v>130</v>
      </c>
      <c r="C14" s="105" t="s">
        <v>130</v>
      </c>
      <c r="D14" s="105" t="s">
        <v>131</v>
      </c>
      <c r="E14" s="103">
        <v>62100</v>
      </c>
      <c r="F14" s="103">
        <v>62100</v>
      </c>
      <c r="G14" s="103"/>
      <c r="H14" s="103"/>
      <c r="I14" s="103"/>
      <c r="J14" s="103"/>
    </row>
    <row r="15" ht="19.5" customHeight="1" spans="1:10">
      <c r="A15" s="115" t="s">
        <v>132</v>
      </c>
      <c r="B15" s="105" t="s">
        <v>132</v>
      </c>
      <c r="C15" s="105" t="s">
        <v>132</v>
      </c>
      <c r="D15" s="105" t="s">
        <v>133</v>
      </c>
      <c r="E15" s="103">
        <v>10269363.18</v>
      </c>
      <c r="F15" s="103">
        <v>9263341.18</v>
      </c>
      <c r="G15" s="103">
        <v>1006022</v>
      </c>
      <c r="H15" s="103"/>
      <c r="I15" s="103"/>
      <c r="J15" s="103"/>
    </row>
    <row r="16" ht="19.5" customHeight="1" spans="1:10">
      <c r="A16" s="115" t="s">
        <v>134</v>
      </c>
      <c r="B16" s="105" t="s">
        <v>134</v>
      </c>
      <c r="C16" s="105" t="s">
        <v>134</v>
      </c>
      <c r="D16" s="105" t="s">
        <v>135</v>
      </c>
      <c r="E16" s="103">
        <v>556742.17</v>
      </c>
      <c r="F16" s="103"/>
      <c r="G16" s="103">
        <v>556742.17</v>
      </c>
      <c r="H16" s="103"/>
      <c r="I16" s="103"/>
      <c r="J16" s="103"/>
    </row>
    <row r="17" ht="19.5" customHeight="1" spans="1:10">
      <c r="A17" s="115" t="s">
        <v>136</v>
      </c>
      <c r="B17" s="105" t="s">
        <v>136</v>
      </c>
      <c r="C17" s="105" t="s">
        <v>136</v>
      </c>
      <c r="D17" s="105" t="s">
        <v>137</v>
      </c>
      <c r="E17" s="103">
        <v>363500</v>
      </c>
      <c r="F17" s="103">
        <v>253500</v>
      </c>
      <c r="G17" s="103">
        <v>110000</v>
      </c>
      <c r="H17" s="103"/>
      <c r="I17" s="103"/>
      <c r="J17" s="103"/>
    </row>
    <row r="18" ht="19.5" customHeight="1" spans="1:10">
      <c r="A18" s="115" t="s">
        <v>138</v>
      </c>
      <c r="B18" s="105" t="s">
        <v>138</v>
      </c>
      <c r="C18" s="105" t="s">
        <v>138</v>
      </c>
      <c r="D18" s="105" t="s">
        <v>139</v>
      </c>
      <c r="E18" s="103">
        <v>24180</v>
      </c>
      <c r="F18" s="103">
        <v>200</v>
      </c>
      <c r="G18" s="103">
        <v>23980</v>
      </c>
      <c r="H18" s="103"/>
      <c r="I18" s="103"/>
      <c r="J18" s="103"/>
    </row>
    <row r="19" ht="19.5" customHeight="1" spans="1:10">
      <c r="A19" s="115" t="s">
        <v>140</v>
      </c>
      <c r="B19" s="105" t="s">
        <v>140</v>
      </c>
      <c r="C19" s="105" t="s">
        <v>140</v>
      </c>
      <c r="D19" s="105" t="s">
        <v>141</v>
      </c>
      <c r="E19" s="103">
        <v>24180</v>
      </c>
      <c r="F19" s="103">
        <v>200</v>
      </c>
      <c r="G19" s="103">
        <v>23980</v>
      </c>
      <c r="H19" s="103"/>
      <c r="I19" s="103"/>
      <c r="J19" s="103"/>
    </row>
    <row r="20" ht="19.5" customHeight="1" spans="1:10">
      <c r="A20" s="115" t="s">
        <v>142</v>
      </c>
      <c r="B20" s="105" t="s">
        <v>142</v>
      </c>
      <c r="C20" s="105" t="s">
        <v>142</v>
      </c>
      <c r="D20" s="105" t="s">
        <v>143</v>
      </c>
      <c r="E20" s="103">
        <v>9400</v>
      </c>
      <c r="F20" s="103"/>
      <c r="G20" s="103">
        <v>9400</v>
      </c>
      <c r="H20" s="103"/>
      <c r="I20" s="103"/>
      <c r="J20" s="103"/>
    </row>
    <row r="21" ht="19.5" customHeight="1" spans="1:10">
      <c r="A21" s="115" t="s">
        <v>144</v>
      </c>
      <c r="B21" s="105" t="s">
        <v>144</v>
      </c>
      <c r="C21" s="105" t="s">
        <v>144</v>
      </c>
      <c r="D21" s="105" t="s">
        <v>145</v>
      </c>
      <c r="E21" s="103">
        <v>9400</v>
      </c>
      <c r="F21" s="103"/>
      <c r="G21" s="103">
        <v>9400</v>
      </c>
      <c r="H21" s="103"/>
      <c r="I21" s="103"/>
      <c r="J21" s="103"/>
    </row>
    <row r="22" ht="19.5" customHeight="1" spans="1:10">
      <c r="A22" s="115" t="s">
        <v>146</v>
      </c>
      <c r="B22" s="105" t="s">
        <v>146</v>
      </c>
      <c r="C22" s="105" t="s">
        <v>146</v>
      </c>
      <c r="D22" s="105" t="s">
        <v>147</v>
      </c>
      <c r="E22" s="103">
        <v>89911.13</v>
      </c>
      <c r="F22" s="103">
        <v>16602.63</v>
      </c>
      <c r="G22" s="103">
        <v>73308.5</v>
      </c>
      <c r="H22" s="103"/>
      <c r="I22" s="103"/>
      <c r="J22" s="103"/>
    </row>
    <row r="23" ht="19.5" customHeight="1" spans="1:10">
      <c r="A23" s="115" t="s">
        <v>148</v>
      </c>
      <c r="B23" s="105" t="s">
        <v>148</v>
      </c>
      <c r="C23" s="105" t="s">
        <v>148</v>
      </c>
      <c r="D23" s="105" t="s">
        <v>149</v>
      </c>
      <c r="E23" s="103">
        <v>89911.13</v>
      </c>
      <c r="F23" s="103">
        <v>16602.63</v>
      </c>
      <c r="G23" s="103">
        <v>73308.5</v>
      </c>
      <c r="H23" s="103"/>
      <c r="I23" s="103"/>
      <c r="J23" s="103"/>
    </row>
    <row r="24" ht="19.5" customHeight="1" spans="1:10">
      <c r="A24" s="115" t="s">
        <v>150</v>
      </c>
      <c r="B24" s="105" t="s">
        <v>150</v>
      </c>
      <c r="C24" s="105" t="s">
        <v>150</v>
      </c>
      <c r="D24" s="105" t="s">
        <v>151</v>
      </c>
      <c r="E24" s="103">
        <v>3763690.6</v>
      </c>
      <c r="F24" s="103">
        <v>3763690.6</v>
      </c>
      <c r="G24" s="103"/>
      <c r="H24" s="103"/>
      <c r="I24" s="103"/>
      <c r="J24" s="103"/>
    </row>
    <row r="25" ht="19.5" customHeight="1" spans="1:10">
      <c r="A25" s="115" t="s">
        <v>152</v>
      </c>
      <c r="B25" s="105" t="s">
        <v>152</v>
      </c>
      <c r="C25" s="105" t="s">
        <v>152</v>
      </c>
      <c r="D25" s="105" t="s">
        <v>153</v>
      </c>
      <c r="E25" s="103">
        <v>3763690.6</v>
      </c>
      <c r="F25" s="103">
        <v>3763690.6</v>
      </c>
      <c r="G25" s="103"/>
      <c r="H25" s="103"/>
      <c r="I25" s="103"/>
      <c r="J25" s="103"/>
    </row>
    <row r="26" ht="19.5" customHeight="1" spans="1:10">
      <c r="A26" s="115" t="s">
        <v>154</v>
      </c>
      <c r="B26" s="105" t="s">
        <v>154</v>
      </c>
      <c r="C26" s="105" t="s">
        <v>154</v>
      </c>
      <c r="D26" s="105" t="s">
        <v>155</v>
      </c>
      <c r="E26" s="103">
        <v>2285734.67</v>
      </c>
      <c r="F26" s="103">
        <v>2285734.67</v>
      </c>
      <c r="G26" s="103"/>
      <c r="H26" s="103"/>
      <c r="I26" s="103"/>
      <c r="J26" s="103"/>
    </row>
    <row r="27" ht="19.5" customHeight="1" spans="1:10">
      <c r="A27" s="115" t="s">
        <v>156</v>
      </c>
      <c r="B27" s="105" t="s">
        <v>156</v>
      </c>
      <c r="C27" s="105" t="s">
        <v>156</v>
      </c>
      <c r="D27" s="105" t="s">
        <v>157</v>
      </c>
      <c r="E27" s="103">
        <v>887719.88</v>
      </c>
      <c r="F27" s="103">
        <v>887719.88</v>
      </c>
      <c r="G27" s="103"/>
      <c r="H27" s="103"/>
      <c r="I27" s="103"/>
      <c r="J27" s="103"/>
    </row>
    <row r="28" ht="19.5" customHeight="1" spans="1:10">
      <c r="A28" s="115" t="s">
        <v>158</v>
      </c>
      <c r="B28" s="105" t="s">
        <v>158</v>
      </c>
      <c r="C28" s="105" t="s">
        <v>158</v>
      </c>
      <c r="D28" s="105" t="s">
        <v>159</v>
      </c>
      <c r="E28" s="103">
        <v>244096.48</v>
      </c>
      <c r="F28" s="103">
        <v>244096.48</v>
      </c>
      <c r="G28" s="103"/>
      <c r="H28" s="103"/>
      <c r="I28" s="103"/>
      <c r="J28" s="103"/>
    </row>
    <row r="29" ht="19.5" customHeight="1" spans="1:10">
      <c r="A29" s="115" t="s">
        <v>160</v>
      </c>
      <c r="B29" s="105" t="s">
        <v>160</v>
      </c>
      <c r="C29" s="105" t="s">
        <v>160</v>
      </c>
      <c r="D29" s="105" t="s">
        <v>161</v>
      </c>
      <c r="E29" s="103">
        <v>346139.57</v>
      </c>
      <c r="F29" s="103">
        <v>346139.57</v>
      </c>
      <c r="G29" s="103"/>
      <c r="H29" s="103"/>
      <c r="I29" s="103"/>
      <c r="J29" s="103"/>
    </row>
    <row r="30" ht="19.5" customHeight="1" spans="1:10">
      <c r="A30" s="115" t="s">
        <v>162</v>
      </c>
      <c r="B30" s="105" t="s">
        <v>162</v>
      </c>
      <c r="C30" s="105" t="s">
        <v>162</v>
      </c>
      <c r="D30" s="105" t="s">
        <v>163</v>
      </c>
      <c r="E30" s="103">
        <v>1085630.65</v>
      </c>
      <c r="F30" s="103">
        <v>1085630.65</v>
      </c>
      <c r="G30" s="103"/>
      <c r="H30" s="103"/>
      <c r="I30" s="103"/>
      <c r="J30" s="103"/>
    </row>
    <row r="31" ht="19.5" customHeight="1" spans="1:10">
      <c r="A31" s="115" t="s">
        <v>164</v>
      </c>
      <c r="B31" s="105" t="s">
        <v>164</v>
      </c>
      <c r="C31" s="105" t="s">
        <v>164</v>
      </c>
      <c r="D31" s="105" t="s">
        <v>165</v>
      </c>
      <c r="E31" s="103">
        <v>1085630.65</v>
      </c>
      <c r="F31" s="103">
        <v>1085630.65</v>
      </c>
      <c r="G31" s="103"/>
      <c r="H31" s="103"/>
      <c r="I31" s="103"/>
      <c r="J31" s="103"/>
    </row>
    <row r="32" ht="19.5" customHeight="1" spans="1:10">
      <c r="A32" s="115" t="s">
        <v>166</v>
      </c>
      <c r="B32" s="105" t="s">
        <v>166</v>
      </c>
      <c r="C32" s="105" t="s">
        <v>166</v>
      </c>
      <c r="D32" s="105" t="s">
        <v>167</v>
      </c>
      <c r="E32" s="103">
        <v>579404.7</v>
      </c>
      <c r="F32" s="103">
        <v>579404.7</v>
      </c>
      <c r="G32" s="103"/>
      <c r="H32" s="103"/>
      <c r="I32" s="103"/>
      <c r="J32" s="103"/>
    </row>
    <row r="33" ht="19.5" customHeight="1" spans="1:10">
      <c r="A33" s="115" t="s">
        <v>168</v>
      </c>
      <c r="B33" s="105" t="s">
        <v>168</v>
      </c>
      <c r="C33" s="105" t="s">
        <v>168</v>
      </c>
      <c r="D33" s="105" t="s">
        <v>169</v>
      </c>
      <c r="E33" s="103">
        <v>506225.95</v>
      </c>
      <c r="F33" s="103">
        <v>506225.95</v>
      </c>
      <c r="G33" s="103"/>
      <c r="H33" s="103"/>
      <c r="I33" s="103"/>
      <c r="J33" s="103"/>
    </row>
    <row r="34" ht="19.5" customHeight="1" spans="1:10">
      <c r="A34" s="115" t="s">
        <v>170</v>
      </c>
      <c r="B34" s="105" t="s">
        <v>170</v>
      </c>
      <c r="C34" s="105" t="s">
        <v>170</v>
      </c>
      <c r="D34" s="105" t="s">
        <v>171</v>
      </c>
      <c r="E34" s="103">
        <v>931377</v>
      </c>
      <c r="F34" s="103">
        <v>633615</v>
      </c>
      <c r="G34" s="103">
        <v>297762</v>
      </c>
      <c r="H34" s="103"/>
      <c r="I34" s="103"/>
      <c r="J34" s="103"/>
    </row>
    <row r="35" ht="19.5" customHeight="1" spans="1:10">
      <c r="A35" s="115" t="s">
        <v>172</v>
      </c>
      <c r="B35" s="105" t="s">
        <v>172</v>
      </c>
      <c r="C35" s="105" t="s">
        <v>172</v>
      </c>
      <c r="D35" s="105" t="s">
        <v>173</v>
      </c>
      <c r="E35" s="103">
        <v>931377</v>
      </c>
      <c r="F35" s="103">
        <v>633615</v>
      </c>
      <c r="G35" s="103">
        <v>297762</v>
      </c>
      <c r="H35" s="103"/>
      <c r="I35" s="103"/>
      <c r="J35" s="103"/>
    </row>
    <row r="36" ht="19.5" customHeight="1" spans="1:10">
      <c r="A36" s="115" t="s">
        <v>174</v>
      </c>
      <c r="B36" s="105" t="s">
        <v>174</v>
      </c>
      <c r="C36" s="105" t="s">
        <v>174</v>
      </c>
      <c r="D36" s="105" t="s">
        <v>175</v>
      </c>
      <c r="E36" s="103">
        <v>633615</v>
      </c>
      <c r="F36" s="103">
        <v>633615</v>
      </c>
      <c r="G36" s="103"/>
      <c r="H36" s="103"/>
      <c r="I36" s="103"/>
      <c r="J36" s="103"/>
    </row>
    <row r="37" ht="19.5" customHeight="1" spans="1:10">
      <c r="A37" s="115" t="s">
        <v>176</v>
      </c>
      <c r="B37" s="105" t="s">
        <v>176</v>
      </c>
      <c r="C37" s="105" t="s">
        <v>176</v>
      </c>
      <c r="D37" s="105" t="s">
        <v>177</v>
      </c>
      <c r="E37" s="103">
        <v>297762</v>
      </c>
      <c r="F37" s="103"/>
      <c r="G37" s="103">
        <v>297762</v>
      </c>
      <c r="H37" s="103"/>
      <c r="I37" s="103"/>
      <c r="J37" s="103"/>
    </row>
    <row r="38" ht="19.5" customHeight="1" spans="1:10">
      <c r="A38" s="115" t="s">
        <v>185</v>
      </c>
      <c r="B38" s="105" t="s">
        <v>185</v>
      </c>
      <c r="C38" s="105" t="s">
        <v>185</v>
      </c>
      <c r="D38" s="105" t="s">
        <v>185</v>
      </c>
      <c r="E38" s="105" t="s">
        <v>185</v>
      </c>
      <c r="F38" s="105" t="s">
        <v>185</v>
      </c>
      <c r="G38" s="105" t="s">
        <v>185</v>
      </c>
      <c r="H38" s="105" t="s">
        <v>185</v>
      </c>
      <c r="I38" s="105" t="s">
        <v>185</v>
      </c>
      <c r="J38" s="105" t="s">
        <v>185</v>
      </c>
    </row>
    <row r="39" ht="409.5" hidden="1" customHeight="1" spans="1:10">
      <c r="A39" s="116"/>
      <c r="B39" s="116"/>
      <c r="C39" s="116"/>
      <c r="D39" s="116"/>
      <c r="E39" s="118"/>
      <c r="F39" s="116"/>
      <c r="G39" s="116"/>
      <c r="H39" s="116"/>
      <c r="I39" s="116"/>
      <c r="J39" s="116"/>
    </row>
  </sheetData>
  <mergeCells count="43">
    <mergeCell ref="A3:D3"/>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A7:A8"/>
    <mergeCell ref="B7:B8"/>
    <mergeCell ref="C7:C8"/>
    <mergeCell ref="D4:D6"/>
    <mergeCell ref="E3:E6"/>
    <mergeCell ref="F3:F6"/>
    <mergeCell ref="G3:G6"/>
    <mergeCell ref="H3:H6"/>
    <mergeCell ref="I3:I6"/>
    <mergeCell ref="J3:J6"/>
    <mergeCell ref="A4:C6"/>
  </mergeCells>
  <pageMargins left="0.75" right="0.75" top="1" bottom="1" header="0.5" footer="0.5"/>
  <pageSetup paperSize="1" orientation="portrait" horizontalDpi="300" verticalDpi="3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H38"/>
  <sheetViews>
    <sheetView workbookViewId="0">
      <selection activeCell="A2" sqref="$A2:$XFD2"/>
    </sheetView>
  </sheetViews>
  <sheetFormatPr defaultColWidth="9.14285714285714" defaultRowHeight="12.75" outlineLevelCol="7"/>
  <cols>
    <col min="1" max="1" width="32.647619047619" customWidth="1"/>
    <col min="2" max="2" width="5.41904761904762" customWidth="1"/>
    <col min="3" max="3" width="21.3904761904762" customWidth="1"/>
    <col min="4" max="4" width="36.6380952380952" customWidth="1"/>
    <col min="5" max="5" width="5.41904761904762" customWidth="1"/>
    <col min="6" max="8" width="21.3904761904762" customWidth="1"/>
  </cols>
  <sheetData>
    <row r="1" ht="27" customHeight="1" spans="1:8">
      <c r="A1" s="93"/>
      <c r="B1" s="93"/>
      <c r="C1" s="93"/>
      <c r="D1" s="92" t="s">
        <v>186</v>
      </c>
      <c r="E1" s="93"/>
      <c r="F1" s="93"/>
      <c r="G1" s="93"/>
      <c r="H1" s="93"/>
    </row>
    <row r="2" ht="15" customHeight="1" spans="1:8">
      <c r="A2" s="110" t="s">
        <v>1</v>
      </c>
      <c r="B2" s="96"/>
      <c r="C2" s="96"/>
      <c r="D2" s="117"/>
      <c r="E2" s="96"/>
      <c r="F2" s="96"/>
      <c r="G2" s="96"/>
      <c r="H2" s="119" t="s">
        <v>2</v>
      </c>
    </row>
    <row r="3" ht="19.5" customHeight="1" spans="1:8">
      <c r="A3" s="98" t="s">
        <v>187</v>
      </c>
      <c r="B3" s="99" t="s">
        <v>187</v>
      </c>
      <c r="C3" s="99" t="s">
        <v>187</v>
      </c>
      <c r="D3" s="99" t="s">
        <v>188</v>
      </c>
      <c r="E3" s="99" t="s">
        <v>188</v>
      </c>
      <c r="F3" s="99" t="s">
        <v>188</v>
      </c>
      <c r="G3" s="99" t="s">
        <v>188</v>
      </c>
      <c r="H3" s="99" t="s">
        <v>188</v>
      </c>
    </row>
    <row r="4" ht="19.5" customHeight="1" spans="1:8">
      <c r="A4" s="114" t="s">
        <v>189</v>
      </c>
      <c r="B4" s="113" t="s">
        <v>6</v>
      </c>
      <c r="C4" s="113" t="s">
        <v>190</v>
      </c>
      <c r="D4" s="113" t="s">
        <v>191</v>
      </c>
      <c r="E4" s="113" t="s">
        <v>6</v>
      </c>
      <c r="F4" s="99" t="s">
        <v>119</v>
      </c>
      <c r="G4" s="113" t="s">
        <v>192</v>
      </c>
      <c r="H4" s="113" t="s">
        <v>193</v>
      </c>
    </row>
    <row r="5" ht="19.5" customHeight="1" spans="1:8">
      <c r="A5" s="114" t="s">
        <v>189</v>
      </c>
      <c r="B5" s="113" t="s">
        <v>6</v>
      </c>
      <c r="C5" s="113" t="s">
        <v>190</v>
      </c>
      <c r="D5" s="113" t="s">
        <v>191</v>
      </c>
      <c r="E5" s="113" t="s">
        <v>6</v>
      </c>
      <c r="F5" s="99" t="s">
        <v>119</v>
      </c>
      <c r="G5" s="113" t="s">
        <v>192</v>
      </c>
      <c r="H5" s="113" t="s">
        <v>193</v>
      </c>
    </row>
    <row r="6" ht="19.5" customHeight="1" spans="1:8">
      <c r="A6" s="98" t="s">
        <v>194</v>
      </c>
      <c r="B6" s="99"/>
      <c r="C6" s="99" t="s">
        <v>10</v>
      </c>
      <c r="D6" s="99" t="s">
        <v>194</v>
      </c>
      <c r="E6" s="99"/>
      <c r="F6" s="99" t="s">
        <v>11</v>
      </c>
      <c r="G6" s="99" t="s">
        <v>19</v>
      </c>
      <c r="H6" s="99" t="s">
        <v>23</v>
      </c>
    </row>
    <row r="7" ht="19.5" customHeight="1" spans="1:8">
      <c r="A7" s="100" t="s">
        <v>195</v>
      </c>
      <c r="B7" s="99" t="s">
        <v>10</v>
      </c>
      <c r="C7" s="103">
        <v>17160494.73</v>
      </c>
      <c r="D7" s="105" t="s">
        <v>13</v>
      </c>
      <c r="E7" s="99" t="s">
        <v>17</v>
      </c>
      <c r="F7" s="103">
        <v>3800</v>
      </c>
      <c r="G7" s="103">
        <v>3800</v>
      </c>
      <c r="H7" s="103"/>
    </row>
    <row r="8" ht="19.5" customHeight="1" spans="1:8">
      <c r="A8" s="100" t="s">
        <v>196</v>
      </c>
      <c r="B8" s="99" t="s">
        <v>11</v>
      </c>
      <c r="C8" s="103"/>
      <c r="D8" s="105" t="s">
        <v>16</v>
      </c>
      <c r="E8" s="99" t="s">
        <v>21</v>
      </c>
      <c r="F8" s="103"/>
      <c r="G8" s="103"/>
      <c r="H8" s="103"/>
    </row>
    <row r="9" ht="19.5" customHeight="1" spans="1:8">
      <c r="A9" s="100"/>
      <c r="B9" s="99" t="s">
        <v>19</v>
      </c>
      <c r="C9" s="120"/>
      <c r="D9" s="105" t="s">
        <v>20</v>
      </c>
      <c r="E9" s="99" t="s">
        <v>25</v>
      </c>
      <c r="F9" s="103"/>
      <c r="G9" s="103"/>
      <c r="H9" s="103"/>
    </row>
    <row r="10" ht="19.5" customHeight="1" spans="1:8">
      <c r="A10" s="100"/>
      <c r="B10" s="99" t="s">
        <v>23</v>
      </c>
      <c r="C10" s="120"/>
      <c r="D10" s="105" t="s">
        <v>24</v>
      </c>
      <c r="E10" s="99" t="s">
        <v>29</v>
      </c>
      <c r="F10" s="103"/>
      <c r="G10" s="103"/>
      <c r="H10" s="103"/>
    </row>
    <row r="11" ht="19.5" customHeight="1" spans="1:8">
      <c r="A11" s="100"/>
      <c r="B11" s="99" t="s">
        <v>27</v>
      </c>
      <c r="C11" s="120"/>
      <c r="D11" s="105" t="s">
        <v>28</v>
      </c>
      <c r="E11" s="99" t="s">
        <v>33</v>
      </c>
      <c r="F11" s="103">
        <v>11375196.48</v>
      </c>
      <c r="G11" s="103">
        <v>11375196.48</v>
      </c>
      <c r="H11" s="103"/>
    </row>
    <row r="12" ht="19.5" customHeight="1" spans="1:8">
      <c r="A12" s="100"/>
      <c r="B12" s="99" t="s">
        <v>31</v>
      </c>
      <c r="C12" s="120"/>
      <c r="D12" s="105" t="s">
        <v>32</v>
      </c>
      <c r="E12" s="99" t="s">
        <v>37</v>
      </c>
      <c r="F12" s="103"/>
      <c r="G12" s="103"/>
      <c r="H12" s="103"/>
    </row>
    <row r="13" ht="19.5" customHeight="1" spans="1:8">
      <c r="A13" s="100"/>
      <c r="B13" s="99" t="s">
        <v>35</v>
      </c>
      <c r="C13" s="120"/>
      <c r="D13" s="105" t="s">
        <v>36</v>
      </c>
      <c r="E13" s="99" t="s">
        <v>40</v>
      </c>
      <c r="F13" s="103"/>
      <c r="G13" s="103"/>
      <c r="H13" s="103"/>
    </row>
    <row r="14" ht="19.5" customHeight="1" spans="1:8">
      <c r="A14" s="100"/>
      <c r="B14" s="99" t="s">
        <v>38</v>
      </c>
      <c r="C14" s="120"/>
      <c r="D14" s="105" t="s">
        <v>39</v>
      </c>
      <c r="E14" s="99" t="s">
        <v>43</v>
      </c>
      <c r="F14" s="103">
        <v>3763690.6</v>
      </c>
      <c r="G14" s="103">
        <v>3763690.6</v>
      </c>
      <c r="H14" s="103"/>
    </row>
    <row r="15" ht="19.5" customHeight="1" spans="1:8">
      <c r="A15" s="100"/>
      <c r="B15" s="99" t="s">
        <v>41</v>
      </c>
      <c r="C15" s="120"/>
      <c r="D15" s="105" t="s">
        <v>42</v>
      </c>
      <c r="E15" s="99" t="s">
        <v>46</v>
      </c>
      <c r="F15" s="103">
        <v>1085630.65</v>
      </c>
      <c r="G15" s="103">
        <v>1085630.65</v>
      </c>
      <c r="H15" s="103"/>
    </row>
    <row r="16" ht="19.5" customHeight="1" spans="1:8">
      <c r="A16" s="100"/>
      <c r="B16" s="99" t="s">
        <v>44</v>
      </c>
      <c r="C16" s="120"/>
      <c r="D16" s="105" t="s">
        <v>45</v>
      </c>
      <c r="E16" s="99" t="s">
        <v>49</v>
      </c>
      <c r="F16" s="103"/>
      <c r="G16" s="103"/>
      <c r="H16" s="103"/>
    </row>
    <row r="17" ht="19.5" customHeight="1" spans="1:8">
      <c r="A17" s="100"/>
      <c r="B17" s="99" t="s">
        <v>47</v>
      </c>
      <c r="C17" s="120"/>
      <c r="D17" s="105" t="s">
        <v>48</v>
      </c>
      <c r="E17" s="99" t="s">
        <v>52</v>
      </c>
      <c r="F17" s="103"/>
      <c r="G17" s="103"/>
      <c r="H17" s="103"/>
    </row>
    <row r="18" ht="19.5" customHeight="1" spans="1:8">
      <c r="A18" s="100"/>
      <c r="B18" s="99" t="s">
        <v>50</v>
      </c>
      <c r="C18" s="120"/>
      <c r="D18" s="105" t="s">
        <v>51</v>
      </c>
      <c r="E18" s="99" t="s">
        <v>55</v>
      </c>
      <c r="F18" s="103"/>
      <c r="G18" s="103"/>
      <c r="H18" s="103"/>
    </row>
    <row r="19" ht="19.5" customHeight="1" spans="1:8">
      <c r="A19" s="100"/>
      <c r="B19" s="99" t="s">
        <v>53</v>
      </c>
      <c r="C19" s="120"/>
      <c r="D19" s="105" t="s">
        <v>54</v>
      </c>
      <c r="E19" s="99" t="s">
        <v>58</v>
      </c>
      <c r="F19" s="103"/>
      <c r="G19" s="103"/>
      <c r="H19" s="103"/>
    </row>
    <row r="20" ht="19.5" customHeight="1" spans="1:8">
      <c r="A20" s="100"/>
      <c r="B20" s="99" t="s">
        <v>56</v>
      </c>
      <c r="C20" s="120"/>
      <c r="D20" s="105" t="s">
        <v>57</v>
      </c>
      <c r="E20" s="99" t="s">
        <v>61</v>
      </c>
      <c r="F20" s="103"/>
      <c r="G20" s="103"/>
      <c r="H20" s="103"/>
    </row>
    <row r="21" ht="19.5" customHeight="1" spans="1:8">
      <c r="A21" s="100"/>
      <c r="B21" s="99" t="s">
        <v>59</v>
      </c>
      <c r="C21" s="120"/>
      <c r="D21" s="105" t="s">
        <v>60</v>
      </c>
      <c r="E21" s="99" t="s">
        <v>64</v>
      </c>
      <c r="F21" s="103"/>
      <c r="G21" s="103"/>
      <c r="H21" s="103"/>
    </row>
    <row r="22" ht="19.5" customHeight="1" spans="1:8">
      <c r="A22" s="100"/>
      <c r="B22" s="99" t="s">
        <v>62</v>
      </c>
      <c r="C22" s="120"/>
      <c r="D22" s="105" t="s">
        <v>63</v>
      </c>
      <c r="E22" s="99" t="s">
        <v>67</v>
      </c>
      <c r="F22" s="103"/>
      <c r="G22" s="103"/>
      <c r="H22" s="103"/>
    </row>
    <row r="23" ht="19.5" customHeight="1" spans="1:8">
      <c r="A23" s="100"/>
      <c r="B23" s="99" t="s">
        <v>65</v>
      </c>
      <c r="C23" s="120"/>
      <c r="D23" s="105" t="s">
        <v>66</v>
      </c>
      <c r="E23" s="99" t="s">
        <v>70</v>
      </c>
      <c r="F23" s="103"/>
      <c r="G23" s="103"/>
      <c r="H23" s="103"/>
    </row>
    <row r="24" ht="19.5" customHeight="1" spans="1:8">
      <c r="A24" s="100"/>
      <c r="B24" s="99" t="s">
        <v>68</v>
      </c>
      <c r="C24" s="120"/>
      <c r="D24" s="105" t="s">
        <v>69</v>
      </c>
      <c r="E24" s="99" t="s">
        <v>73</v>
      </c>
      <c r="F24" s="103"/>
      <c r="G24" s="103"/>
      <c r="H24" s="103"/>
    </row>
    <row r="25" ht="19.5" customHeight="1" spans="1:8">
      <c r="A25" s="100"/>
      <c r="B25" s="99" t="s">
        <v>71</v>
      </c>
      <c r="C25" s="120"/>
      <c r="D25" s="105" t="s">
        <v>72</v>
      </c>
      <c r="E25" s="99" t="s">
        <v>76</v>
      </c>
      <c r="F25" s="103">
        <v>931377</v>
      </c>
      <c r="G25" s="103">
        <v>931377</v>
      </c>
      <c r="H25" s="103"/>
    </row>
    <row r="26" ht="19.5" customHeight="1" spans="1:8">
      <c r="A26" s="100"/>
      <c r="B26" s="99" t="s">
        <v>74</v>
      </c>
      <c r="C26" s="120"/>
      <c r="D26" s="105" t="s">
        <v>75</v>
      </c>
      <c r="E26" s="99" t="s">
        <v>79</v>
      </c>
      <c r="F26" s="103"/>
      <c r="G26" s="103"/>
      <c r="H26" s="103"/>
    </row>
    <row r="27" ht="19.5" customHeight="1" spans="1:8">
      <c r="A27" s="100"/>
      <c r="B27" s="99" t="s">
        <v>77</v>
      </c>
      <c r="C27" s="120"/>
      <c r="D27" s="105" t="s">
        <v>78</v>
      </c>
      <c r="E27" s="99" t="s">
        <v>82</v>
      </c>
      <c r="F27" s="103"/>
      <c r="G27" s="103"/>
      <c r="H27" s="103"/>
    </row>
    <row r="28" ht="19.5" customHeight="1" spans="1:8">
      <c r="A28" s="100"/>
      <c r="B28" s="99" t="s">
        <v>80</v>
      </c>
      <c r="C28" s="120"/>
      <c r="D28" s="105" t="s">
        <v>81</v>
      </c>
      <c r="E28" s="99" t="s">
        <v>85</v>
      </c>
      <c r="F28" s="103"/>
      <c r="G28" s="103"/>
      <c r="H28" s="103"/>
    </row>
    <row r="29" ht="19.5" customHeight="1" spans="1:8">
      <c r="A29" s="100"/>
      <c r="B29" s="99" t="s">
        <v>83</v>
      </c>
      <c r="C29" s="120"/>
      <c r="D29" s="105" t="s">
        <v>84</v>
      </c>
      <c r="E29" s="99" t="s">
        <v>88</v>
      </c>
      <c r="F29" s="103"/>
      <c r="G29" s="103"/>
      <c r="H29" s="103"/>
    </row>
    <row r="30" ht="19.5" customHeight="1" spans="1:8">
      <c r="A30" s="100"/>
      <c r="B30" s="99" t="s">
        <v>86</v>
      </c>
      <c r="C30" s="120"/>
      <c r="D30" s="122" t="s">
        <v>87</v>
      </c>
      <c r="E30" s="99" t="s">
        <v>92</v>
      </c>
      <c r="F30" s="103"/>
      <c r="G30" s="103"/>
      <c r="H30" s="103"/>
    </row>
    <row r="31" ht="19.5" customHeight="1" spans="1:8">
      <c r="A31" s="98" t="s">
        <v>89</v>
      </c>
      <c r="B31" s="99" t="s">
        <v>90</v>
      </c>
      <c r="C31" s="103">
        <v>17160494.73</v>
      </c>
      <c r="D31" s="99" t="s">
        <v>91</v>
      </c>
      <c r="E31" s="99" t="s">
        <v>96</v>
      </c>
      <c r="F31" s="103">
        <v>17159694.73</v>
      </c>
      <c r="G31" s="103">
        <v>17159694.73</v>
      </c>
      <c r="H31" s="103"/>
    </row>
    <row r="32" ht="19.5" customHeight="1" spans="1:8">
      <c r="A32" s="100" t="s">
        <v>197</v>
      </c>
      <c r="B32" s="99" t="s">
        <v>94</v>
      </c>
      <c r="C32" s="103">
        <v>22833</v>
      </c>
      <c r="D32" s="122" t="s">
        <v>198</v>
      </c>
      <c r="E32" s="99" t="s">
        <v>100</v>
      </c>
      <c r="F32" s="103">
        <v>23633</v>
      </c>
      <c r="G32" s="103">
        <v>23633</v>
      </c>
      <c r="H32" s="103"/>
    </row>
    <row r="33" ht="19.5" customHeight="1" spans="1:8">
      <c r="A33" s="100" t="s">
        <v>195</v>
      </c>
      <c r="B33" s="99" t="s">
        <v>98</v>
      </c>
      <c r="C33" s="103">
        <v>22833</v>
      </c>
      <c r="D33" s="122"/>
      <c r="E33" s="99" t="s">
        <v>103</v>
      </c>
      <c r="F33" s="120"/>
      <c r="G33" s="120"/>
      <c r="H33" s="120"/>
    </row>
    <row r="34" ht="19.5" customHeight="1" spans="1:8">
      <c r="A34" s="100" t="s">
        <v>196</v>
      </c>
      <c r="B34" s="99" t="s">
        <v>102</v>
      </c>
      <c r="C34" s="103"/>
      <c r="D34" s="122"/>
      <c r="E34" s="99" t="s">
        <v>199</v>
      </c>
      <c r="F34" s="120"/>
      <c r="G34" s="120"/>
      <c r="H34" s="120"/>
    </row>
    <row r="35" ht="19.5" customHeight="1" spans="1:8">
      <c r="A35" s="98" t="s">
        <v>101</v>
      </c>
      <c r="B35" s="99" t="s">
        <v>14</v>
      </c>
      <c r="C35" s="103">
        <v>17183327.73</v>
      </c>
      <c r="D35" s="99" t="s">
        <v>101</v>
      </c>
      <c r="E35" s="99" t="s">
        <v>200</v>
      </c>
      <c r="F35" s="103">
        <v>17183327.73</v>
      </c>
      <c r="G35" s="103">
        <v>17183327.73</v>
      </c>
      <c r="H35" s="103"/>
    </row>
    <row r="36" ht="19.5" customHeight="1" spans="1:8">
      <c r="A36" s="123" t="s">
        <v>201</v>
      </c>
      <c r="B36" s="124" t="s">
        <v>201</v>
      </c>
      <c r="C36" s="124" t="s">
        <v>201</v>
      </c>
      <c r="D36" s="124" t="s">
        <v>201</v>
      </c>
      <c r="E36" s="124" t="s">
        <v>201</v>
      </c>
      <c r="F36" s="124" t="s">
        <v>201</v>
      </c>
      <c r="G36" s="124" t="s">
        <v>201</v>
      </c>
      <c r="H36" s="124" t="s">
        <v>201</v>
      </c>
    </row>
    <row r="37" ht="409.5" hidden="1" customHeight="1" spans="1:8">
      <c r="A37" s="125"/>
      <c r="B37" s="125"/>
      <c r="C37" s="125"/>
      <c r="D37" s="126"/>
      <c r="E37" s="125"/>
      <c r="F37" s="125"/>
      <c r="G37" s="125"/>
      <c r="H37" s="125"/>
    </row>
    <row r="38" ht="409.5" hidden="1" customHeight="1" spans="1:8">
      <c r="A38" s="125"/>
      <c r="B38" s="125"/>
      <c r="C38" s="125"/>
      <c r="D38" s="127"/>
      <c r="E38" s="125"/>
      <c r="F38" s="125"/>
      <c r="G38" s="125"/>
      <c r="H38" s="125"/>
    </row>
  </sheetData>
  <mergeCells count="13">
    <mergeCell ref="A3:C3"/>
    <mergeCell ref="D3:H3"/>
    <mergeCell ref="A36:H36"/>
    <mergeCell ref="A37:H37"/>
    <mergeCell ref="A38:H38"/>
    <mergeCell ref="A4:A5"/>
    <mergeCell ref="B4:B5"/>
    <mergeCell ref="C4:C5"/>
    <mergeCell ref="D4:D5"/>
    <mergeCell ref="E4:E5"/>
    <mergeCell ref="F4:F5"/>
    <mergeCell ref="G4:G5"/>
    <mergeCell ref="H4:H5"/>
  </mergeCells>
  <pageMargins left="0.75" right="0.75" top="1" bottom="1" header="0.5" footer="0.5"/>
  <pageSetup paperSize="1" orientation="portrait" horizontalDpi="300" verticalDpi="3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Q42"/>
  <sheetViews>
    <sheetView workbookViewId="0">
      <selection activeCell="A2" sqref="$A2:$XFD2"/>
    </sheetView>
  </sheetViews>
  <sheetFormatPr defaultColWidth="9.14285714285714" defaultRowHeight="12.75"/>
  <cols>
    <col min="1" max="3" width="3.13333333333333" customWidth="1"/>
    <col min="4" max="4" width="29.9428571428571" customWidth="1"/>
    <col min="5" max="8" width="15.9714285714286" customWidth="1"/>
    <col min="9" max="10" width="17.1047619047619" customWidth="1"/>
    <col min="11" max="17" width="15.9714285714286" customWidth="1"/>
  </cols>
  <sheetData>
    <row r="1" ht="27" customHeight="1" spans="1:17">
      <c r="A1" s="93"/>
      <c r="B1" s="93"/>
      <c r="C1" s="93"/>
      <c r="D1" s="93"/>
      <c r="E1" s="93"/>
      <c r="F1" s="93"/>
      <c r="G1" s="93"/>
      <c r="H1" s="93"/>
      <c r="I1" s="92" t="s">
        <v>202</v>
      </c>
      <c r="J1" s="93"/>
      <c r="K1" s="93"/>
      <c r="L1" s="93"/>
      <c r="M1" s="93"/>
      <c r="N1" s="93"/>
      <c r="O1" s="93"/>
      <c r="P1" s="93"/>
      <c r="Q1" s="93"/>
    </row>
    <row r="2" ht="15" customHeight="1" spans="1:17">
      <c r="A2" s="110" t="s">
        <v>1</v>
      </c>
      <c r="B2" s="96"/>
      <c r="C2" s="96"/>
      <c r="D2" s="96"/>
      <c r="E2" s="96"/>
      <c r="F2" s="96"/>
      <c r="G2" s="96"/>
      <c r="H2" s="96"/>
      <c r="I2" s="117"/>
      <c r="J2" s="96"/>
      <c r="K2" s="96"/>
      <c r="L2" s="96"/>
      <c r="M2" s="96"/>
      <c r="N2" s="96"/>
      <c r="O2" s="96"/>
      <c r="P2" s="96"/>
      <c r="Q2" s="119" t="s">
        <v>2</v>
      </c>
    </row>
    <row r="3" ht="19.5" customHeight="1" spans="1:17">
      <c r="A3" s="111" t="s">
        <v>5</v>
      </c>
      <c r="B3" s="112" t="s">
        <v>5</v>
      </c>
      <c r="C3" s="112" t="s">
        <v>5</v>
      </c>
      <c r="D3" s="112" t="s">
        <v>5</v>
      </c>
      <c r="E3" s="113" t="s">
        <v>203</v>
      </c>
      <c r="F3" s="113" t="s">
        <v>203</v>
      </c>
      <c r="G3" s="113" t="s">
        <v>203</v>
      </c>
      <c r="H3" s="113" t="s">
        <v>204</v>
      </c>
      <c r="I3" s="113" t="s">
        <v>204</v>
      </c>
      <c r="J3" s="113" t="s">
        <v>204</v>
      </c>
      <c r="K3" s="113" t="s">
        <v>205</v>
      </c>
      <c r="L3" s="113" t="s">
        <v>205</v>
      </c>
      <c r="M3" s="113" t="s">
        <v>205</v>
      </c>
      <c r="N3" s="113" t="s">
        <v>206</v>
      </c>
      <c r="O3" s="113" t="s">
        <v>206</v>
      </c>
      <c r="P3" s="113" t="s">
        <v>206</v>
      </c>
      <c r="Q3" s="113" t="s">
        <v>206</v>
      </c>
    </row>
    <row r="4" ht="19.5" customHeight="1" spans="1:17">
      <c r="A4" s="114" t="s">
        <v>112</v>
      </c>
      <c r="B4" s="113" t="s">
        <v>112</v>
      </c>
      <c r="C4" s="113" t="s">
        <v>112</v>
      </c>
      <c r="D4" s="113" t="s">
        <v>113</v>
      </c>
      <c r="E4" s="113" t="s">
        <v>119</v>
      </c>
      <c r="F4" s="113" t="s">
        <v>207</v>
      </c>
      <c r="G4" s="113" t="s">
        <v>208</v>
      </c>
      <c r="H4" s="113" t="s">
        <v>119</v>
      </c>
      <c r="I4" s="113" t="s">
        <v>180</v>
      </c>
      <c r="J4" s="113" t="s">
        <v>181</v>
      </c>
      <c r="K4" s="113" t="s">
        <v>119</v>
      </c>
      <c r="L4" s="113" t="s">
        <v>180</v>
      </c>
      <c r="M4" s="113" t="s">
        <v>181</v>
      </c>
      <c r="N4" s="113" t="s">
        <v>119</v>
      </c>
      <c r="O4" s="113" t="s">
        <v>207</v>
      </c>
      <c r="P4" s="113" t="s">
        <v>208</v>
      </c>
      <c r="Q4" s="113" t="s">
        <v>208</v>
      </c>
    </row>
    <row r="5" ht="19.5" customHeight="1" spans="1:17">
      <c r="A5" s="114" t="s">
        <v>112</v>
      </c>
      <c r="B5" s="113" t="s">
        <v>112</v>
      </c>
      <c r="C5" s="113" t="s">
        <v>112</v>
      </c>
      <c r="D5" s="113" t="s">
        <v>113</v>
      </c>
      <c r="E5" s="113" t="s">
        <v>119</v>
      </c>
      <c r="F5" s="113" t="s">
        <v>207</v>
      </c>
      <c r="G5" s="113" t="s">
        <v>208</v>
      </c>
      <c r="H5" s="113" t="s">
        <v>119</v>
      </c>
      <c r="I5" s="113" t="s">
        <v>180</v>
      </c>
      <c r="J5" s="113" t="s">
        <v>181</v>
      </c>
      <c r="K5" s="113" t="s">
        <v>119</v>
      </c>
      <c r="L5" s="113" t="s">
        <v>180</v>
      </c>
      <c r="M5" s="113" t="s">
        <v>181</v>
      </c>
      <c r="N5" s="113" t="s">
        <v>119</v>
      </c>
      <c r="O5" s="113" t="s">
        <v>207</v>
      </c>
      <c r="P5" s="113" t="s">
        <v>209</v>
      </c>
      <c r="Q5" s="113" t="s">
        <v>210</v>
      </c>
    </row>
    <row r="6" ht="19.5" customHeight="1" spans="1:17">
      <c r="A6" s="114" t="s">
        <v>112</v>
      </c>
      <c r="B6" s="113" t="s">
        <v>112</v>
      </c>
      <c r="C6" s="113" t="s">
        <v>112</v>
      </c>
      <c r="D6" s="113" t="s">
        <v>113</v>
      </c>
      <c r="E6" s="113" t="s">
        <v>119</v>
      </c>
      <c r="F6" s="113" t="s">
        <v>207</v>
      </c>
      <c r="G6" s="113" t="s">
        <v>208</v>
      </c>
      <c r="H6" s="113" t="s">
        <v>119</v>
      </c>
      <c r="I6" s="113" t="s">
        <v>180</v>
      </c>
      <c r="J6" s="113" t="s">
        <v>181</v>
      </c>
      <c r="K6" s="113" t="s">
        <v>119</v>
      </c>
      <c r="L6" s="113" t="s">
        <v>180</v>
      </c>
      <c r="M6" s="113" t="s">
        <v>181</v>
      </c>
      <c r="N6" s="113" t="s">
        <v>119</v>
      </c>
      <c r="O6" s="113" t="s">
        <v>207</v>
      </c>
      <c r="P6" s="113" t="s">
        <v>209</v>
      </c>
      <c r="Q6" s="113" t="s">
        <v>210</v>
      </c>
    </row>
    <row r="7" ht="19.5" customHeight="1" spans="1:17">
      <c r="A7" s="114" t="s">
        <v>116</v>
      </c>
      <c r="B7" s="113" t="s">
        <v>117</v>
      </c>
      <c r="C7" s="113" t="s">
        <v>118</v>
      </c>
      <c r="D7" s="112" t="s">
        <v>9</v>
      </c>
      <c r="E7" s="101" t="s">
        <v>10</v>
      </c>
      <c r="F7" s="101" t="s">
        <v>11</v>
      </c>
      <c r="G7" s="101" t="s">
        <v>19</v>
      </c>
      <c r="H7" s="101" t="s">
        <v>23</v>
      </c>
      <c r="I7" s="101" t="s">
        <v>27</v>
      </c>
      <c r="J7" s="101" t="s">
        <v>31</v>
      </c>
      <c r="K7" s="101" t="s">
        <v>35</v>
      </c>
      <c r="L7" s="101" t="s">
        <v>38</v>
      </c>
      <c r="M7" s="101" t="s">
        <v>41</v>
      </c>
      <c r="N7" s="101" t="s">
        <v>44</v>
      </c>
      <c r="O7" s="101" t="s">
        <v>47</v>
      </c>
      <c r="P7" s="101" t="s">
        <v>50</v>
      </c>
      <c r="Q7" s="101" t="s">
        <v>53</v>
      </c>
    </row>
    <row r="8" ht="19.5" customHeight="1" spans="1:17">
      <c r="A8" s="114" t="s">
        <v>116</v>
      </c>
      <c r="B8" s="113" t="s">
        <v>117</v>
      </c>
      <c r="C8" s="113" t="s">
        <v>118</v>
      </c>
      <c r="D8" s="113" t="s">
        <v>119</v>
      </c>
      <c r="E8" s="103">
        <v>22833</v>
      </c>
      <c r="F8" s="103">
        <v>6083</v>
      </c>
      <c r="G8" s="103">
        <v>16750</v>
      </c>
      <c r="H8" s="103">
        <v>17160494.73</v>
      </c>
      <c r="I8" s="103">
        <v>15078380.06</v>
      </c>
      <c r="J8" s="103">
        <v>2082114.67</v>
      </c>
      <c r="K8" s="103">
        <v>17159694.73</v>
      </c>
      <c r="L8" s="103">
        <v>15078680.06</v>
      </c>
      <c r="M8" s="103">
        <v>2081014.67</v>
      </c>
      <c r="N8" s="103">
        <v>23633</v>
      </c>
      <c r="O8" s="103">
        <v>5783</v>
      </c>
      <c r="P8" s="103">
        <v>17850</v>
      </c>
      <c r="Q8" s="103"/>
    </row>
    <row r="9" ht="19.5" customHeight="1" spans="1:17">
      <c r="A9" s="115" t="s">
        <v>120</v>
      </c>
      <c r="B9" s="105" t="s">
        <v>120</v>
      </c>
      <c r="C9" s="105" t="s">
        <v>120</v>
      </c>
      <c r="D9" s="105" t="s">
        <v>121</v>
      </c>
      <c r="E9" s="103"/>
      <c r="F9" s="103"/>
      <c r="G9" s="103"/>
      <c r="H9" s="103">
        <v>3800</v>
      </c>
      <c r="I9" s="103"/>
      <c r="J9" s="103">
        <v>3800</v>
      </c>
      <c r="K9" s="103">
        <v>3800</v>
      </c>
      <c r="L9" s="103"/>
      <c r="M9" s="103">
        <v>3800</v>
      </c>
      <c r="N9" s="103"/>
      <c r="O9" s="103"/>
      <c r="P9" s="103"/>
      <c r="Q9" s="103"/>
    </row>
    <row r="10" ht="19.5" customHeight="1" spans="1:17">
      <c r="A10" s="115" t="s">
        <v>122</v>
      </c>
      <c r="B10" s="105" t="s">
        <v>122</v>
      </c>
      <c r="C10" s="105" t="s">
        <v>122</v>
      </c>
      <c r="D10" s="105" t="s">
        <v>123</v>
      </c>
      <c r="E10" s="103"/>
      <c r="F10" s="103"/>
      <c r="G10" s="103"/>
      <c r="H10" s="103">
        <v>3800</v>
      </c>
      <c r="I10" s="103"/>
      <c r="J10" s="103">
        <v>3800</v>
      </c>
      <c r="K10" s="103">
        <v>3800</v>
      </c>
      <c r="L10" s="103"/>
      <c r="M10" s="103">
        <v>3800</v>
      </c>
      <c r="N10" s="103"/>
      <c r="O10" s="103"/>
      <c r="P10" s="103"/>
      <c r="Q10" s="103"/>
    </row>
    <row r="11" ht="19.5" customHeight="1" spans="1:17">
      <c r="A11" s="115" t="s">
        <v>124</v>
      </c>
      <c r="B11" s="105" t="s">
        <v>124</v>
      </c>
      <c r="C11" s="105" t="s">
        <v>124</v>
      </c>
      <c r="D11" s="105" t="s">
        <v>125</v>
      </c>
      <c r="E11" s="103"/>
      <c r="F11" s="103"/>
      <c r="G11" s="103"/>
      <c r="H11" s="103">
        <v>3800</v>
      </c>
      <c r="I11" s="103"/>
      <c r="J11" s="103">
        <v>3800</v>
      </c>
      <c r="K11" s="103">
        <v>3800</v>
      </c>
      <c r="L11" s="103"/>
      <c r="M11" s="103">
        <v>3800</v>
      </c>
      <c r="N11" s="103"/>
      <c r="O11" s="103"/>
      <c r="P11" s="103"/>
      <c r="Q11" s="103"/>
    </row>
    <row r="12" ht="19.5" customHeight="1" spans="1:17">
      <c r="A12" s="115" t="s">
        <v>126</v>
      </c>
      <c r="B12" s="105" t="s">
        <v>126</v>
      </c>
      <c r="C12" s="105" t="s">
        <v>126</v>
      </c>
      <c r="D12" s="105" t="s">
        <v>127</v>
      </c>
      <c r="E12" s="103">
        <v>12270</v>
      </c>
      <c r="F12" s="103">
        <v>6083</v>
      </c>
      <c r="G12" s="103">
        <v>6187</v>
      </c>
      <c r="H12" s="103">
        <v>11375996.48</v>
      </c>
      <c r="I12" s="103">
        <v>9595443.81</v>
      </c>
      <c r="J12" s="103">
        <v>1780552.67</v>
      </c>
      <c r="K12" s="103">
        <v>11375196.48</v>
      </c>
      <c r="L12" s="103">
        <v>9595743.81</v>
      </c>
      <c r="M12" s="103">
        <v>1779452.67</v>
      </c>
      <c r="N12" s="103">
        <v>13070</v>
      </c>
      <c r="O12" s="103">
        <v>5783</v>
      </c>
      <c r="P12" s="103">
        <v>7287</v>
      </c>
      <c r="Q12" s="103"/>
    </row>
    <row r="13" ht="19.5" customHeight="1" spans="1:17">
      <c r="A13" s="115" t="s">
        <v>128</v>
      </c>
      <c r="B13" s="105" t="s">
        <v>128</v>
      </c>
      <c r="C13" s="105" t="s">
        <v>128</v>
      </c>
      <c r="D13" s="105" t="s">
        <v>129</v>
      </c>
      <c r="E13" s="103">
        <v>100</v>
      </c>
      <c r="F13" s="103">
        <v>100</v>
      </c>
      <c r="G13" s="103"/>
      <c r="H13" s="103">
        <v>11251605.35</v>
      </c>
      <c r="I13" s="103">
        <v>9578841.18</v>
      </c>
      <c r="J13" s="103">
        <v>1672764.17</v>
      </c>
      <c r="K13" s="103">
        <v>11251705.35</v>
      </c>
      <c r="L13" s="103">
        <v>9578941.18</v>
      </c>
      <c r="M13" s="103">
        <v>1672764.17</v>
      </c>
      <c r="N13" s="103"/>
      <c r="O13" s="103"/>
      <c r="P13" s="103"/>
      <c r="Q13" s="103"/>
    </row>
    <row r="14" ht="19.5" customHeight="1" spans="1:17">
      <c r="A14" s="115" t="s">
        <v>130</v>
      </c>
      <c r="B14" s="105" t="s">
        <v>130</v>
      </c>
      <c r="C14" s="105" t="s">
        <v>130</v>
      </c>
      <c r="D14" s="105" t="s">
        <v>131</v>
      </c>
      <c r="E14" s="103"/>
      <c r="F14" s="103"/>
      <c r="G14" s="103"/>
      <c r="H14" s="103">
        <v>62100</v>
      </c>
      <c r="I14" s="103">
        <v>62100</v>
      </c>
      <c r="J14" s="103"/>
      <c r="K14" s="103">
        <v>62100</v>
      </c>
      <c r="L14" s="103">
        <v>62100</v>
      </c>
      <c r="M14" s="103"/>
      <c r="N14" s="103"/>
      <c r="O14" s="103"/>
      <c r="P14" s="103"/>
      <c r="Q14" s="103"/>
    </row>
    <row r="15" ht="19.5" customHeight="1" spans="1:17">
      <c r="A15" s="115" t="s">
        <v>132</v>
      </c>
      <c r="B15" s="105" t="s">
        <v>132</v>
      </c>
      <c r="C15" s="105" t="s">
        <v>132</v>
      </c>
      <c r="D15" s="105" t="s">
        <v>133</v>
      </c>
      <c r="E15" s="103">
        <v>100</v>
      </c>
      <c r="F15" s="103">
        <v>100</v>
      </c>
      <c r="G15" s="103"/>
      <c r="H15" s="103">
        <v>10269263.18</v>
      </c>
      <c r="I15" s="103">
        <v>9263241.18</v>
      </c>
      <c r="J15" s="103">
        <v>1006022</v>
      </c>
      <c r="K15" s="103">
        <v>10269363.18</v>
      </c>
      <c r="L15" s="103">
        <v>9263341.18</v>
      </c>
      <c r="M15" s="103">
        <v>1006022</v>
      </c>
      <c r="N15" s="103"/>
      <c r="O15" s="103"/>
      <c r="P15" s="103"/>
      <c r="Q15" s="103"/>
    </row>
    <row r="16" ht="19.5" customHeight="1" spans="1:17">
      <c r="A16" s="115" t="s">
        <v>134</v>
      </c>
      <c r="B16" s="105" t="s">
        <v>134</v>
      </c>
      <c r="C16" s="105" t="s">
        <v>134</v>
      </c>
      <c r="D16" s="105" t="s">
        <v>135</v>
      </c>
      <c r="E16" s="103"/>
      <c r="F16" s="103"/>
      <c r="G16" s="103"/>
      <c r="H16" s="103">
        <v>556742.17</v>
      </c>
      <c r="I16" s="103"/>
      <c r="J16" s="103">
        <v>556742.17</v>
      </c>
      <c r="K16" s="103">
        <v>556742.17</v>
      </c>
      <c r="L16" s="103"/>
      <c r="M16" s="103">
        <v>556742.17</v>
      </c>
      <c r="N16" s="103"/>
      <c r="O16" s="103"/>
      <c r="P16" s="103"/>
      <c r="Q16" s="103"/>
    </row>
    <row r="17" ht="19.5" customHeight="1" spans="1:17">
      <c r="A17" s="115" t="s">
        <v>136</v>
      </c>
      <c r="B17" s="105" t="s">
        <v>136</v>
      </c>
      <c r="C17" s="105" t="s">
        <v>136</v>
      </c>
      <c r="D17" s="105" t="s">
        <v>137</v>
      </c>
      <c r="E17" s="103"/>
      <c r="F17" s="103"/>
      <c r="G17" s="103"/>
      <c r="H17" s="103">
        <v>363500</v>
      </c>
      <c r="I17" s="103">
        <v>253500</v>
      </c>
      <c r="J17" s="103">
        <v>110000</v>
      </c>
      <c r="K17" s="103">
        <v>363500</v>
      </c>
      <c r="L17" s="103">
        <v>253500</v>
      </c>
      <c r="M17" s="103">
        <v>110000</v>
      </c>
      <c r="N17" s="103"/>
      <c r="O17" s="103"/>
      <c r="P17" s="103"/>
      <c r="Q17" s="103"/>
    </row>
    <row r="18" ht="19.5" customHeight="1" spans="1:17">
      <c r="A18" s="115" t="s">
        <v>138</v>
      </c>
      <c r="B18" s="105" t="s">
        <v>138</v>
      </c>
      <c r="C18" s="105" t="s">
        <v>138</v>
      </c>
      <c r="D18" s="105" t="s">
        <v>139</v>
      </c>
      <c r="E18" s="103">
        <v>5983</v>
      </c>
      <c r="F18" s="103">
        <v>5983</v>
      </c>
      <c r="G18" s="103"/>
      <c r="H18" s="103">
        <v>23980</v>
      </c>
      <c r="I18" s="103"/>
      <c r="J18" s="103">
        <v>23980</v>
      </c>
      <c r="K18" s="103">
        <v>24180</v>
      </c>
      <c r="L18" s="103">
        <v>200</v>
      </c>
      <c r="M18" s="103">
        <v>23980</v>
      </c>
      <c r="N18" s="103">
        <v>5783</v>
      </c>
      <c r="O18" s="103">
        <v>5783</v>
      </c>
      <c r="P18" s="103"/>
      <c r="Q18" s="103"/>
    </row>
    <row r="19" ht="19.5" customHeight="1" spans="1:17">
      <c r="A19" s="115" t="s">
        <v>140</v>
      </c>
      <c r="B19" s="105" t="s">
        <v>140</v>
      </c>
      <c r="C19" s="105" t="s">
        <v>140</v>
      </c>
      <c r="D19" s="105" t="s">
        <v>141</v>
      </c>
      <c r="E19" s="103">
        <v>5983</v>
      </c>
      <c r="F19" s="103">
        <v>5983</v>
      </c>
      <c r="G19" s="103"/>
      <c r="H19" s="103">
        <v>23980</v>
      </c>
      <c r="I19" s="103"/>
      <c r="J19" s="103">
        <v>23980</v>
      </c>
      <c r="K19" s="103">
        <v>24180</v>
      </c>
      <c r="L19" s="103">
        <v>200</v>
      </c>
      <c r="M19" s="103">
        <v>23980</v>
      </c>
      <c r="N19" s="103">
        <v>5783</v>
      </c>
      <c r="O19" s="103">
        <v>5783</v>
      </c>
      <c r="P19" s="103"/>
      <c r="Q19" s="103"/>
    </row>
    <row r="20" ht="19.5" customHeight="1" spans="1:17">
      <c r="A20" s="115" t="s">
        <v>142</v>
      </c>
      <c r="B20" s="105" t="s">
        <v>142</v>
      </c>
      <c r="C20" s="105" t="s">
        <v>142</v>
      </c>
      <c r="D20" s="105" t="s">
        <v>143</v>
      </c>
      <c r="E20" s="103"/>
      <c r="F20" s="103"/>
      <c r="G20" s="103"/>
      <c r="H20" s="103">
        <v>9400</v>
      </c>
      <c r="I20" s="103"/>
      <c r="J20" s="103">
        <v>9400</v>
      </c>
      <c r="K20" s="103">
        <v>9400</v>
      </c>
      <c r="L20" s="103"/>
      <c r="M20" s="103">
        <v>9400</v>
      </c>
      <c r="N20" s="103"/>
      <c r="O20" s="103"/>
      <c r="P20" s="103"/>
      <c r="Q20" s="103"/>
    </row>
    <row r="21" ht="19.5" customHeight="1" spans="1:17">
      <c r="A21" s="115" t="s">
        <v>144</v>
      </c>
      <c r="B21" s="105" t="s">
        <v>144</v>
      </c>
      <c r="C21" s="105" t="s">
        <v>144</v>
      </c>
      <c r="D21" s="105" t="s">
        <v>145</v>
      </c>
      <c r="E21" s="103"/>
      <c r="F21" s="103"/>
      <c r="G21" s="103"/>
      <c r="H21" s="103">
        <v>9400</v>
      </c>
      <c r="I21" s="103"/>
      <c r="J21" s="103">
        <v>9400</v>
      </c>
      <c r="K21" s="103">
        <v>9400</v>
      </c>
      <c r="L21" s="103"/>
      <c r="M21" s="103">
        <v>9400</v>
      </c>
      <c r="N21" s="103"/>
      <c r="O21" s="103"/>
      <c r="P21" s="103"/>
      <c r="Q21" s="103"/>
    </row>
    <row r="22" ht="19.5" customHeight="1" spans="1:17">
      <c r="A22" s="115" t="s">
        <v>146</v>
      </c>
      <c r="B22" s="105" t="s">
        <v>146</v>
      </c>
      <c r="C22" s="105" t="s">
        <v>146</v>
      </c>
      <c r="D22" s="105" t="s">
        <v>147</v>
      </c>
      <c r="E22" s="103">
        <v>6187</v>
      </c>
      <c r="F22" s="103"/>
      <c r="G22" s="103">
        <v>6187</v>
      </c>
      <c r="H22" s="103">
        <v>91011.13</v>
      </c>
      <c r="I22" s="103">
        <v>16602.63</v>
      </c>
      <c r="J22" s="103">
        <v>74408.5</v>
      </c>
      <c r="K22" s="103">
        <v>89911.13</v>
      </c>
      <c r="L22" s="103">
        <v>16602.63</v>
      </c>
      <c r="M22" s="103">
        <v>73308.5</v>
      </c>
      <c r="N22" s="103">
        <v>7287</v>
      </c>
      <c r="O22" s="103"/>
      <c r="P22" s="103">
        <v>7287</v>
      </c>
      <c r="Q22" s="103"/>
    </row>
    <row r="23" ht="19.5" customHeight="1" spans="1:17">
      <c r="A23" s="115" t="s">
        <v>148</v>
      </c>
      <c r="B23" s="105" t="s">
        <v>148</v>
      </c>
      <c r="C23" s="105" t="s">
        <v>148</v>
      </c>
      <c r="D23" s="105" t="s">
        <v>149</v>
      </c>
      <c r="E23" s="103">
        <v>6187</v>
      </c>
      <c r="F23" s="103"/>
      <c r="G23" s="103">
        <v>6187</v>
      </c>
      <c r="H23" s="103">
        <v>91011.13</v>
      </c>
      <c r="I23" s="103">
        <v>16602.63</v>
      </c>
      <c r="J23" s="103">
        <v>74408.5</v>
      </c>
      <c r="K23" s="103">
        <v>89911.13</v>
      </c>
      <c r="L23" s="103">
        <v>16602.63</v>
      </c>
      <c r="M23" s="103">
        <v>73308.5</v>
      </c>
      <c r="N23" s="103">
        <v>7287</v>
      </c>
      <c r="O23" s="103"/>
      <c r="P23" s="103">
        <v>7287</v>
      </c>
      <c r="Q23" s="103"/>
    </row>
    <row r="24" ht="19.5" customHeight="1" spans="1:17">
      <c r="A24" s="115" t="s">
        <v>150</v>
      </c>
      <c r="B24" s="105" t="s">
        <v>150</v>
      </c>
      <c r="C24" s="105" t="s">
        <v>150</v>
      </c>
      <c r="D24" s="105" t="s">
        <v>151</v>
      </c>
      <c r="E24" s="103"/>
      <c r="F24" s="103"/>
      <c r="G24" s="103"/>
      <c r="H24" s="103">
        <v>3763690.6</v>
      </c>
      <c r="I24" s="103">
        <v>3763690.6</v>
      </c>
      <c r="J24" s="103"/>
      <c r="K24" s="103">
        <v>3763690.6</v>
      </c>
      <c r="L24" s="103">
        <v>3763690.6</v>
      </c>
      <c r="M24" s="103"/>
      <c r="N24" s="103"/>
      <c r="O24" s="103"/>
      <c r="P24" s="103"/>
      <c r="Q24" s="103"/>
    </row>
    <row r="25" ht="19.5" customHeight="1" spans="1:17">
      <c r="A25" s="115" t="s">
        <v>152</v>
      </c>
      <c r="B25" s="105" t="s">
        <v>152</v>
      </c>
      <c r="C25" s="105" t="s">
        <v>152</v>
      </c>
      <c r="D25" s="105" t="s">
        <v>153</v>
      </c>
      <c r="E25" s="103"/>
      <c r="F25" s="103"/>
      <c r="G25" s="103"/>
      <c r="H25" s="103">
        <v>3763690.6</v>
      </c>
      <c r="I25" s="103">
        <v>3763690.6</v>
      </c>
      <c r="J25" s="103"/>
      <c r="K25" s="103">
        <v>3763690.6</v>
      </c>
      <c r="L25" s="103">
        <v>3763690.6</v>
      </c>
      <c r="M25" s="103"/>
      <c r="N25" s="103"/>
      <c r="O25" s="103"/>
      <c r="P25" s="103"/>
      <c r="Q25" s="103"/>
    </row>
    <row r="26" ht="19.5" customHeight="1" spans="1:17">
      <c r="A26" s="115" t="s">
        <v>154</v>
      </c>
      <c r="B26" s="105" t="s">
        <v>154</v>
      </c>
      <c r="C26" s="105" t="s">
        <v>154</v>
      </c>
      <c r="D26" s="105" t="s">
        <v>155</v>
      </c>
      <c r="E26" s="103"/>
      <c r="F26" s="103"/>
      <c r="G26" s="103"/>
      <c r="H26" s="103">
        <v>2285734.67</v>
      </c>
      <c r="I26" s="103">
        <v>2285734.67</v>
      </c>
      <c r="J26" s="103"/>
      <c r="K26" s="103">
        <v>2285734.67</v>
      </c>
      <c r="L26" s="103">
        <v>2285734.67</v>
      </c>
      <c r="M26" s="103"/>
      <c r="N26" s="103"/>
      <c r="O26" s="103"/>
      <c r="P26" s="103"/>
      <c r="Q26" s="103"/>
    </row>
    <row r="27" ht="19.5" customHeight="1" spans="1:17">
      <c r="A27" s="115" t="s">
        <v>156</v>
      </c>
      <c r="B27" s="105" t="s">
        <v>156</v>
      </c>
      <c r="C27" s="105" t="s">
        <v>156</v>
      </c>
      <c r="D27" s="105" t="s">
        <v>157</v>
      </c>
      <c r="E27" s="103"/>
      <c r="F27" s="103"/>
      <c r="G27" s="103"/>
      <c r="H27" s="103">
        <v>887719.88</v>
      </c>
      <c r="I27" s="103">
        <v>887719.88</v>
      </c>
      <c r="J27" s="103"/>
      <c r="K27" s="103">
        <v>887719.88</v>
      </c>
      <c r="L27" s="103">
        <v>887719.88</v>
      </c>
      <c r="M27" s="103"/>
      <c r="N27" s="103"/>
      <c r="O27" s="103"/>
      <c r="P27" s="103"/>
      <c r="Q27" s="103"/>
    </row>
    <row r="28" ht="19.5" customHeight="1" spans="1:17">
      <c r="A28" s="115" t="s">
        <v>158</v>
      </c>
      <c r="B28" s="105" t="s">
        <v>158</v>
      </c>
      <c r="C28" s="105" t="s">
        <v>158</v>
      </c>
      <c r="D28" s="105" t="s">
        <v>159</v>
      </c>
      <c r="E28" s="103"/>
      <c r="F28" s="103"/>
      <c r="G28" s="103"/>
      <c r="H28" s="103">
        <v>244096.48</v>
      </c>
      <c r="I28" s="103">
        <v>244096.48</v>
      </c>
      <c r="J28" s="103"/>
      <c r="K28" s="103">
        <v>244096.48</v>
      </c>
      <c r="L28" s="103">
        <v>244096.48</v>
      </c>
      <c r="M28" s="103"/>
      <c r="N28" s="103"/>
      <c r="O28" s="103"/>
      <c r="P28" s="103"/>
      <c r="Q28" s="103"/>
    </row>
    <row r="29" ht="19.5" customHeight="1" spans="1:17">
      <c r="A29" s="115" t="s">
        <v>160</v>
      </c>
      <c r="B29" s="105" t="s">
        <v>160</v>
      </c>
      <c r="C29" s="105" t="s">
        <v>160</v>
      </c>
      <c r="D29" s="105" t="s">
        <v>161</v>
      </c>
      <c r="E29" s="103"/>
      <c r="F29" s="103"/>
      <c r="G29" s="103"/>
      <c r="H29" s="103">
        <v>346139.57</v>
      </c>
      <c r="I29" s="103">
        <v>346139.57</v>
      </c>
      <c r="J29" s="103"/>
      <c r="K29" s="103">
        <v>346139.57</v>
      </c>
      <c r="L29" s="103">
        <v>346139.57</v>
      </c>
      <c r="M29" s="103"/>
      <c r="N29" s="103"/>
      <c r="O29" s="103"/>
      <c r="P29" s="103"/>
      <c r="Q29" s="103"/>
    </row>
    <row r="30" ht="19.5" customHeight="1" spans="1:17">
      <c r="A30" s="115" t="s">
        <v>162</v>
      </c>
      <c r="B30" s="105" t="s">
        <v>162</v>
      </c>
      <c r="C30" s="105" t="s">
        <v>162</v>
      </c>
      <c r="D30" s="105" t="s">
        <v>163</v>
      </c>
      <c r="E30" s="103"/>
      <c r="F30" s="103"/>
      <c r="G30" s="103"/>
      <c r="H30" s="103">
        <v>1085630.65</v>
      </c>
      <c r="I30" s="103">
        <v>1085630.65</v>
      </c>
      <c r="J30" s="103"/>
      <c r="K30" s="103">
        <v>1085630.65</v>
      </c>
      <c r="L30" s="103">
        <v>1085630.65</v>
      </c>
      <c r="M30" s="103"/>
      <c r="N30" s="103"/>
      <c r="O30" s="103"/>
      <c r="P30" s="103"/>
      <c r="Q30" s="103"/>
    </row>
    <row r="31" ht="19.5" customHeight="1" spans="1:17">
      <c r="A31" s="115" t="s">
        <v>164</v>
      </c>
      <c r="B31" s="105" t="s">
        <v>164</v>
      </c>
      <c r="C31" s="105" t="s">
        <v>164</v>
      </c>
      <c r="D31" s="105" t="s">
        <v>165</v>
      </c>
      <c r="E31" s="103"/>
      <c r="F31" s="103"/>
      <c r="G31" s="103"/>
      <c r="H31" s="103">
        <v>1085630.65</v>
      </c>
      <c r="I31" s="103">
        <v>1085630.65</v>
      </c>
      <c r="J31" s="103"/>
      <c r="K31" s="103">
        <v>1085630.65</v>
      </c>
      <c r="L31" s="103">
        <v>1085630.65</v>
      </c>
      <c r="M31" s="103"/>
      <c r="N31" s="103"/>
      <c r="O31" s="103"/>
      <c r="P31" s="103"/>
      <c r="Q31" s="103"/>
    </row>
    <row r="32" ht="19.5" customHeight="1" spans="1:17">
      <c r="A32" s="115" t="s">
        <v>166</v>
      </c>
      <c r="B32" s="105" t="s">
        <v>166</v>
      </c>
      <c r="C32" s="105" t="s">
        <v>166</v>
      </c>
      <c r="D32" s="105" t="s">
        <v>167</v>
      </c>
      <c r="E32" s="103"/>
      <c r="F32" s="103"/>
      <c r="G32" s="103"/>
      <c r="H32" s="103">
        <v>579404.7</v>
      </c>
      <c r="I32" s="103">
        <v>579404.7</v>
      </c>
      <c r="J32" s="103"/>
      <c r="K32" s="103">
        <v>579404.7</v>
      </c>
      <c r="L32" s="103">
        <v>579404.7</v>
      </c>
      <c r="M32" s="103"/>
      <c r="N32" s="103"/>
      <c r="O32" s="103"/>
      <c r="P32" s="103"/>
      <c r="Q32" s="103"/>
    </row>
    <row r="33" ht="19.5" customHeight="1" spans="1:17">
      <c r="A33" s="115" t="s">
        <v>168</v>
      </c>
      <c r="B33" s="105" t="s">
        <v>168</v>
      </c>
      <c r="C33" s="105" t="s">
        <v>168</v>
      </c>
      <c r="D33" s="105" t="s">
        <v>169</v>
      </c>
      <c r="E33" s="103"/>
      <c r="F33" s="103"/>
      <c r="G33" s="103"/>
      <c r="H33" s="103">
        <v>506225.95</v>
      </c>
      <c r="I33" s="103">
        <v>506225.95</v>
      </c>
      <c r="J33" s="103"/>
      <c r="K33" s="103">
        <v>506225.95</v>
      </c>
      <c r="L33" s="103">
        <v>506225.95</v>
      </c>
      <c r="M33" s="103"/>
      <c r="N33" s="103"/>
      <c r="O33" s="103"/>
      <c r="P33" s="103"/>
      <c r="Q33" s="103"/>
    </row>
    <row r="34" ht="19.5" customHeight="1" spans="1:17">
      <c r="A34" s="115" t="s">
        <v>211</v>
      </c>
      <c r="B34" s="105" t="s">
        <v>211</v>
      </c>
      <c r="C34" s="105" t="s">
        <v>211</v>
      </c>
      <c r="D34" s="105" t="s">
        <v>212</v>
      </c>
      <c r="E34" s="103">
        <v>10563</v>
      </c>
      <c r="F34" s="103"/>
      <c r="G34" s="103">
        <v>10563</v>
      </c>
      <c r="H34" s="103"/>
      <c r="I34" s="103"/>
      <c r="J34" s="103"/>
      <c r="K34" s="103"/>
      <c r="L34" s="103"/>
      <c r="M34" s="103"/>
      <c r="N34" s="103">
        <v>10563</v>
      </c>
      <c r="O34" s="103"/>
      <c r="P34" s="103">
        <v>10563</v>
      </c>
      <c r="Q34" s="103"/>
    </row>
    <row r="35" ht="19.5" customHeight="1" spans="1:17">
      <c r="A35" s="115" t="s">
        <v>213</v>
      </c>
      <c r="B35" s="105" t="s">
        <v>213</v>
      </c>
      <c r="C35" s="105" t="s">
        <v>213</v>
      </c>
      <c r="D35" s="105" t="s">
        <v>214</v>
      </c>
      <c r="E35" s="103">
        <v>10563</v>
      </c>
      <c r="F35" s="103"/>
      <c r="G35" s="103">
        <v>10563</v>
      </c>
      <c r="H35" s="103"/>
      <c r="I35" s="103"/>
      <c r="J35" s="103"/>
      <c r="K35" s="103"/>
      <c r="L35" s="103"/>
      <c r="M35" s="103"/>
      <c r="N35" s="103">
        <v>10563</v>
      </c>
      <c r="O35" s="103"/>
      <c r="P35" s="103">
        <v>10563</v>
      </c>
      <c r="Q35" s="103"/>
    </row>
    <row r="36" ht="19.5" customHeight="1" spans="1:17">
      <c r="A36" s="115" t="s">
        <v>215</v>
      </c>
      <c r="B36" s="105" t="s">
        <v>215</v>
      </c>
      <c r="C36" s="105" t="s">
        <v>215</v>
      </c>
      <c r="D36" s="105" t="s">
        <v>216</v>
      </c>
      <c r="E36" s="103">
        <v>10563</v>
      </c>
      <c r="F36" s="103"/>
      <c r="G36" s="103">
        <v>10563</v>
      </c>
      <c r="H36" s="103"/>
      <c r="I36" s="103"/>
      <c r="J36" s="103"/>
      <c r="K36" s="103"/>
      <c r="L36" s="103"/>
      <c r="M36" s="103"/>
      <c r="N36" s="103">
        <v>10563</v>
      </c>
      <c r="O36" s="103"/>
      <c r="P36" s="103">
        <v>10563</v>
      </c>
      <c r="Q36" s="103"/>
    </row>
    <row r="37" ht="19.5" customHeight="1" spans="1:17">
      <c r="A37" s="115" t="s">
        <v>170</v>
      </c>
      <c r="B37" s="105" t="s">
        <v>170</v>
      </c>
      <c r="C37" s="105" t="s">
        <v>170</v>
      </c>
      <c r="D37" s="105" t="s">
        <v>171</v>
      </c>
      <c r="E37" s="103"/>
      <c r="F37" s="103"/>
      <c r="G37" s="103"/>
      <c r="H37" s="103">
        <v>931377</v>
      </c>
      <c r="I37" s="103">
        <v>633615</v>
      </c>
      <c r="J37" s="103">
        <v>297762</v>
      </c>
      <c r="K37" s="103">
        <v>931377</v>
      </c>
      <c r="L37" s="103">
        <v>633615</v>
      </c>
      <c r="M37" s="103">
        <v>297762</v>
      </c>
      <c r="N37" s="103"/>
      <c r="O37" s="103"/>
      <c r="P37" s="103"/>
      <c r="Q37" s="103"/>
    </row>
    <row r="38" ht="19.5" customHeight="1" spans="1:17">
      <c r="A38" s="115" t="s">
        <v>172</v>
      </c>
      <c r="B38" s="105" t="s">
        <v>172</v>
      </c>
      <c r="C38" s="105" t="s">
        <v>172</v>
      </c>
      <c r="D38" s="105" t="s">
        <v>173</v>
      </c>
      <c r="E38" s="103"/>
      <c r="F38" s="103"/>
      <c r="G38" s="103"/>
      <c r="H38" s="103">
        <v>931377</v>
      </c>
      <c r="I38" s="103">
        <v>633615</v>
      </c>
      <c r="J38" s="103">
        <v>297762</v>
      </c>
      <c r="K38" s="103">
        <v>931377</v>
      </c>
      <c r="L38" s="103">
        <v>633615</v>
      </c>
      <c r="M38" s="103">
        <v>297762</v>
      </c>
      <c r="N38" s="103"/>
      <c r="O38" s="103"/>
      <c r="P38" s="103"/>
      <c r="Q38" s="103"/>
    </row>
    <row r="39" ht="19.5" customHeight="1" spans="1:17">
      <c r="A39" s="115" t="s">
        <v>174</v>
      </c>
      <c r="B39" s="105" t="s">
        <v>174</v>
      </c>
      <c r="C39" s="105" t="s">
        <v>174</v>
      </c>
      <c r="D39" s="105" t="s">
        <v>175</v>
      </c>
      <c r="E39" s="103"/>
      <c r="F39" s="103"/>
      <c r="G39" s="103"/>
      <c r="H39" s="103">
        <v>633615</v>
      </c>
      <c r="I39" s="103">
        <v>633615</v>
      </c>
      <c r="J39" s="103"/>
      <c r="K39" s="103">
        <v>633615</v>
      </c>
      <c r="L39" s="103">
        <v>633615</v>
      </c>
      <c r="M39" s="103"/>
      <c r="N39" s="103"/>
      <c r="O39" s="103"/>
      <c r="P39" s="103"/>
      <c r="Q39" s="103"/>
    </row>
    <row r="40" ht="19.5" customHeight="1" spans="1:17">
      <c r="A40" s="115" t="s">
        <v>176</v>
      </c>
      <c r="B40" s="105" t="s">
        <v>176</v>
      </c>
      <c r="C40" s="105" t="s">
        <v>176</v>
      </c>
      <c r="D40" s="105" t="s">
        <v>177</v>
      </c>
      <c r="E40" s="103"/>
      <c r="F40" s="103"/>
      <c r="G40" s="103"/>
      <c r="H40" s="103">
        <v>297762</v>
      </c>
      <c r="I40" s="103"/>
      <c r="J40" s="103">
        <v>297762</v>
      </c>
      <c r="K40" s="103">
        <v>297762</v>
      </c>
      <c r="L40" s="103"/>
      <c r="M40" s="103">
        <v>297762</v>
      </c>
      <c r="N40" s="103"/>
      <c r="O40" s="103"/>
      <c r="P40" s="103"/>
      <c r="Q40" s="103"/>
    </row>
    <row r="41" ht="19.5" customHeight="1" spans="1:17">
      <c r="A41" s="115" t="s">
        <v>217</v>
      </c>
      <c r="B41" s="105" t="s">
        <v>217</v>
      </c>
      <c r="C41" s="105" t="s">
        <v>217</v>
      </c>
      <c r="D41" s="105" t="s">
        <v>217</v>
      </c>
      <c r="E41" s="105" t="s">
        <v>217</v>
      </c>
      <c r="F41" s="105" t="s">
        <v>217</v>
      </c>
      <c r="G41" s="105" t="s">
        <v>217</v>
      </c>
      <c r="H41" s="105" t="s">
        <v>217</v>
      </c>
      <c r="I41" s="105" t="s">
        <v>217</v>
      </c>
      <c r="J41" s="105" t="s">
        <v>217</v>
      </c>
      <c r="K41" s="105" t="s">
        <v>217</v>
      </c>
      <c r="L41" s="105" t="s">
        <v>217</v>
      </c>
      <c r="M41" s="105" t="s">
        <v>217</v>
      </c>
      <c r="N41" s="105" t="s">
        <v>217</v>
      </c>
      <c r="O41" s="105" t="s">
        <v>217</v>
      </c>
      <c r="P41" s="105" t="s">
        <v>217</v>
      </c>
      <c r="Q41" s="105" t="s">
        <v>217</v>
      </c>
    </row>
    <row r="42" ht="409.5" hidden="1" customHeight="1" spans="1:17">
      <c r="A42" s="116"/>
      <c r="B42" s="116"/>
      <c r="C42" s="116"/>
      <c r="D42" s="116"/>
      <c r="E42" s="116"/>
      <c r="F42" s="116"/>
      <c r="G42" s="116"/>
      <c r="H42" s="116"/>
      <c r="I42" s="118"/>
      <c r="J42" s="116"/>
      <c r="K42" s="116"/>
      <c r="L42" s="116"/>
      <c r="M42" s="116"/>
      <c r="N42" s="116"/>
      <c r="O42" s="116"/>
      <c r="P42" s="116"/>
      <c r="Q42" s="116"/>
    </row>
  </sheetData>
  <mergeCells count="58">
    <mergeCell ref="A3:D3"/>
    <mergeCell ref="E3:G3"/>
    <mergeCell ref="H3:J3"/>
    <mergeCell ref="K3:M3"/>
    <mergeCell ref="N3:Q3"/>
    <mergeCell ref="P4:Q4"/>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Q41"/>
    <mergeCell ref="A42:Q42"/>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ageMargins left="0.75" right="0.75" top="1" bottom="1" header="0.5" footer="0.5"/>
  <pageSetup paperSize="1" orientation="portrait" horizontalDpi="300" verticalDpi="3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L41"/>
  <sheetViews>
    <sheetView workbookViewId="0">
      <selection activeCell="A2" sqref="$A2:$XFD5"/>
    </sheetView>
  </sheetViews>
  <sheetFormatPr defaultColWidth="9.14285714285714" defaultRowHeight="12.75"/>
  <cols>
    <col min="1" max="1" width="6.98095238095238" customWidth="1"/>
    <col min="2" max="2" width="37.4952380952381" customWidth="1"/>
    <col min="3" max="3" width="22.952380952381" customWidth="1"/>
    <col min="4" max="4" width="6.98095238095238" customWidth="1"/>
    <col min="5" max="5" width="25.952380952381" customWidth="1"/>
    <col min="6" max="6" width="22.0952380952381" customWidth="1"/>
    <col min="7" max="7" width="6.98095238095238" customWidth="1"/>
    <col min="8" max="8" width="30.647619047619" customWidth="1"/>
    <col min="9" max="9" width="19.5333333333333" customWidth="1"/>
    <col min="10" max="10" width="6.98095238095238" customWidth="1"/>
    <col min="11" max="11" width="46.9047619047619" customWidth="1"/>
    <col min="12" max="12" width="22.5238095238095" customWidth="1"/>
  </cols>
  <sheetData>
    <row r="1" ht="20" customHeight="1" spans="1:12">
      <c r="A1" s="91"/>
      <c r="B1" s="93"/>
      <c r="C1" s="93"/>
      <c r="D1" s="93"/>
      <c r="E1" s="93"/>
      <c r="F1" s="92" t="s">
        <v>218</v>
      </c>
      <c r="G1" s="93"/>
      <c r="H1" s="93"/>
      <c r="I1" s="93"/>
      <c r="J1" s="93"/>
      <c r="K1" s="93"/>
      <c r="L1" s="93"/>
    </row>
    <row r="2" ht="13.5" customHeight="1" spans="1:12">
      <c r="A2" s="94" t="s">
        <v>1</v>
      </c>
      <c r="B2" s="96"/>
      <c r="C2" s="96"/>
      <c r="D2" s="96"/>
      <c r="E2" s="96"/>
      <c r="F2" s="95"/>
      <c r="G2" s="96"/>
      <c r="H2" s="96"/>
      <c r="I2" s="96"/>
      <c r="J2" s="96"/>
      <c r="K2" s="96"/>
      <c r="L2" s="97" t="s">
        <v>2</v>
      </c>
    </row>
    <row r="3" ht="19.5" customHeight="1" spans="1:12">
      <c r="A3" s="114" t="s">
        <v>219</v>
      </c>
      <c r="B3" s="113" t="s">
        <v>219</v>
      </c>
      <c r="C3" s="113" t="s">
        <v>219</v>
      </c>
      <c r="D3" s="113" t="s">
        <v>220</v>
      </c>
      <c r="E3" s="113" t="s">
        <v>220</v>
      </c>
      <c r="F3" s="113" t="s">
        <v>220</v>
      </c>
      <c r="G3" s="113" t="s">
        <v>220</v>
      </c>
      <c r="H3" s="113" t="s">
        <v>220</v>
      </c>
      <c r="I3" s="113" t="s">
        <v>220</v>
      </c>
      <c r="J3" s="113" t="s">
        <v>220</v>
      </c>
      <c r="K3" s="113" t="s">
        <v>220</v>
      </c>
      <c r="L3" s="113" t="s">
        <v>220</v>
      </c>
    </row>
    <row r="4" ht="19.5" customHeight="1" spans="1:12">
      <c r="A4" s="114" t="s">
        <v>221</v>
      </c>
      <c r="B4" s="113" t="s">
        <v>113</v>
      </c>
      <c r="C4" s="113" t="s">
        <v>7</v>
      </c>
      <c r="D4" s="113" t="s">
        <v>221</v>
      </c>
      <c r="E4" s="113" t="s">
        <v>113</v>
      </c>
      <c r="F4" s="113" t="s">
        <v>7</v>
      </c>
      <c r="G4" s="113" t="s">
        <v>221</v>
      </c>
      <c r="H4" s="113" t="s">
        <v>113</v>
      </c>
      <c r="I4" s="113" t="s">
        <v>7</v>
      </c>
      <c r="J4" s="113" t="s">
        <v>221</v>
      </c>
      <c r="K4" s="113" t="s">
        <v>113</v>
      </c>
      <c r="L4" s="113" t="s">
        <v>7</v>
      </c>
    </row>
    <row r="5" ht="19.5" customHeight="1" spans="1:12">
      <c r="A5" s="114" t="s">
        <v>221</v>
      </c>
      <c r="B5" s="113" t="s">
        <v>113</v>
      </c>
      <c r="C5" s="113" t="s">
        <v>7</v>
      </c>
      <c r="D5" s="113" t="s">
        <v>221</v>
      </c>
      <c r="E5" s="113" t="s">
        <v>113</v>
      </c>
      <c r="F5" s="113" t="s">
        <v>7</v>
      </c>
      <c r="G5" s="113" t="s">
        <v>221</v>
      </c>
      <c r="H5" s="113" t="s">
        <v>113</v>
      </c>
      <c r="I5" s="113" t="s">
        <v>7</v>
      </c>
      <c r="J5" s="113" t="s">
        <v>221</v>
      </c>
      <c r="K5" s="113" t="s">
        <v>113</v>
      </c>
      <c r="L5" s="113" t="s">
        <v>7</v>
      </c>
    </row>
    <row r="6" ht="19.5" customHeight="1" spans="1:12">
      <c r="A6" s="115" t="s">
        <v>222</v>
      </c>
      <c r="B6" s="105" t="s">
        <v>223</v>
      </c>
      <c r="C6" s="103">
        <v>11346512.34</v>
      </c>
      <c r="D6" s="105" t="s">
        <v>224</v>
      </c>
      <c r="E6" s="105" t="s">
        <v>225</v>
      </c>
      <c r="F6" s="103">
        <v>1133992.48</v>
      </c>
      <c r="G6" s="105" t="s">
        <v>226</v>
      </c>
      <c r="H6" s="105" t="s">
        <v>227</v>
      </c>
      <c r="I6" s="101" t="s">
        <v>228</v>
      </c>
      <c r="J6" s="105" t="s">
        <v>229</v>
      </c>
      <c r="K6" s="105" t="s">
        <v>230</v>
      </c>
      <c r="L6" s="101" t="s">
        <v>228</v>
      </c>
    </row>
    <row r="7" ht="19.5" customHeight="1" spans="1:12">
      <c r="A7" s="115" t="s">
        <v>231</v>
      </c>
      <c r="B7" s="105" t="s">
        <v>232</v>
      </c>
      <c r="C7" s="103">
        <v>4475464.57</v>
      </c>
      <c r="D7" s="105" t="s">
        <v>233</v>
      </c>
      <c r="E7" s="105" t="s">
        <v>234</v>
      </c>
      <c r="F7" s="103">
        <v>160681.99</v>
      </c>
      <c r="G7" s="105" t="s">
        <v>235</v>
      </c>
      <c r="H7" s="105" t="s">
        <v>236</v>
      </c>
      <c r="I7" s="101" t="s">
        <v>228</v>
      </c>
      <c r="J7" s="105" t="s">
        <v>237</v>
      </c>
      <c r="K7" s="105" t="s">
        <v>238</v>
      </c>
      <c r="L7" s="101" t="s">
        <v>228</v>
      </c>
    </row>
    <row r="8" ht="19.5" customHeight="1" spans="1:12">
      <c r="A8" s="115" t="s">
        <v>239</v>
      </c>
      <c r="B8" s="105" t="s">
        <v>240</v>
      </c>
      <c r="C8" s="103">
        <v>1185416</v>
      </c>
      <c r="D8" s="105" t="s">
        <v>241</v>
      </c>
      <c r="E8" s="105" t="s">
        <v>242</v>
      </c>
      <c r="F8" s="103">
        <v>58507.92</v>
      </c>
      <c r="G8" s="105" t="s">
        <v>243</v>
      </c>
      <c r="H8" s="105" t="s">
        <v>244</v>
      </c>
      <c r="I8" s="101" t="s">
        <v>228</v>
      </c>
      <c r="J8" s="105" t="s">
        <v>245</v>
      </c>
      <c r="K8" s="105" t="s">
        <v>246</v>
      </c>
      <c r="L8" s="101" t="s">
        <v>228</v>
      </c>
    </row>
    <row r="9" ht="19.5" customHeight="1" spans="1:12">
      <c r="A9" s="115" t="s">
        <v>247</v>
      </c>
      <c r="B9" s="105" t="s">
        <v>248</v>
      </c>
      <c r="C9" s="103"/>
      <c r="D9" s="105" t="s">
        <v>249</v>
      </c>
      <c r="E9" s="105" t="s">
        <v>250</v>
      </c>
      <c r="F9" s="103"/>
      <c r="G9" s="105" t="s">
        <v>251</v>
      </c>
      <c r="H9" s="105" t="s">
        <v>252</v>
      </c>
      <c r="I9" s="101" t="s">
        <v>228</v>
      </c>
      <c r="J9" s="105" t="s">
        <v>253</v>
      </c>
      <c r="K9" s="105" t="s">
        <v>254</v>
      </c>
      <c r="L9" s="103"/>
    </row>
    <row r="10" ht="19.5" customHeight="1" spans="1:12">
      <c r="A10" s="115" t="s">
        <v>255</v>
      </c>
      <c r="B10" s="105" t="s">
        <v>256</v>
      </c>
      <c r="C10" s="103"/>
      <c r="D10" s="105" t="s">
        <v>257</v>
      </c>
      <c r="E10" s="105" t="s">
        <v>258</v>
      </c>
      <c r="F10" s="103">
        <v>300</v>
      </c>
      <c r="G10" s="105" t="s">
        <v>259</v>
      </c>
      <c r="H10" s="105" t="s">
        <v>260</v>
      </c>
      <c r="I10" s="101" t="s">
        <v>228</v>
      </c>
      <c r="J10" s="105" t="s">
        <v>261</v>
      </c>
      <c r="K10" s="105" t="s">
        <v>238</v>
      </c>
      <c r="L10" s="103"/>
    </row>
    <row r="11" ht="19.5" customHeight="1" spans="1:12">
      <c r="A11" s="115" t="s">
        <v>262</v>
      </c>
      <c r="B11" s="105" t="s">
        <v>263</v>
      </c>
      <c r="C11" s="103">
        <v>2381682.21</v>
      </c>
      <c r="D11" s="105" t="s">
        <v>264</v>
      </c>
      <c r="E11" s="105" t="s">
        <v>265</v>
      </c>
      <c r="F11" s="103">
        <v>36325.36</v>
      </c>
      <c r="G11" s="105" t="s">
        <v>266</v>
      </c>
      <c r="H11" s="105" t="s">
        <v>267</v>
      </c>
      <c r="I11" s="101" t="s">
        <v>228</v>
      </c>
      <c r="J11" s="105" t="s">
        <v>268</v>
      </c>
      <c r="K11" s="105" t="s">
        <v>269</v>
      </c>
      <c r="L11" s="103"/>
    </row>
    <row r="12" ht="19.5" customHeight="1" spans="1:12">
      <c r="A12" s="115" t="s">
        <v>270</v>
      </c>
      <c r="B12" s="105" t="s">
        <v>271</v>
      </c>
      <c r="C12" s="103">
        <v>887719.88</v>
      </c>
      <c r="D12" s="105" t="s">
        <v>272</v>
      </c>
      <c r="E12" s="105" t="s">
        <v>273</v>
      </c>
      <c r="F12" s="103">
        <v>61369.98</v>
      </c>
      <c r="G12" s="105" t="s">
        <v>274</v>
      </c>
      <c r="H12" s="105" t="s">
        <v>275</v>
      </c>
      <c r="I12" s="101" t="s">
        <v>228</v>
      </c>
      <c r="J12" s="105" t="s">
        <v>276</v>
      </c>
      <c r="K12" s="105" t="s">
        <v>277</v>
      </c>
      <c r="L12" s="103"/>
    </row>
    <row r="13" ht="19.5" customHeight="1" spans="1:12">
      <c r="A13" s="115" t="s">
        <v>278</v>
      </c>
      <c r="B13" s="105" t="s">
        <v>279</v>
      </c>
      <c r="C13" s="103">
        <v>244096.48</v>
      </c>
      <c r="D13" s="105" t="s">
        <v>280</v>
      </c>
      <c r="E13" s="105" t="s">
        <v>281</v>
      </c>
      <c r="F13" s="103"/>
      <c r="G13" s="105" t="s">
        <v>282</v>
      </c>
      <c r="H13" s="105" t="s">
        <v>283</v>
      </c>
      <c r="I13" s="101" t="s">
        <v>228</v>
      </c>
      <c r="J13" s="105" t="s">
        <v>284</v>
      </c>
      <c r="K13" s="105" t="s">
        <v>285</v>
      </c>
      <c r="L13" s="103"/>
    </row>
    <row r="14" ht="19.5" customHeight="1" spans="1:12">
      <c r="A14" s="115" t="s">
        <v>286</v>
      </c>
      <c r="B14" s="105" t="s">
        <v>287</v>
      </c>
      <c r="C14" s="103">
        <v>579404.7</v>
      </c>
      <c r="D14" s="105" t="s">
        <v>288</v>
      </c>
      <c r="E14" s="105" t="s">
        <v>289</v>
      </c>
      <c r="F14" s="103"/>
      <c r="G14" s="105" t="s">
        <v>290</v>
      </c>
      <c r="H14" s="105" t="s">
        <v>291</v>
      </c>
      <c r="I14" s="101" t="s">
        <v>228</v>
      </c>
      <c r="J14" s="105" t="s">
        <v>292</v>
      </c>
      <c r="K14" s="105" t="s">
        <v>246</v>
      </c>
      <c r="L14" s="103"/>
    </row>
    <row r="15" ht="19.5" customHeight="1" spans="1:12">
      <c r="A15" s="115" t="s">
        <v>293</v>
      </c>
      <c r="B15" s="105" t="s">
        <v>294</v>
      </c>
      <c r="C15" s="103">
        <v>506225.95</v>
      </c>
      <c r="D15" s="105" t="s">
        <v>295</v>
      </c>
      <c r="E15" s="105" t="s">
        <v>296</v>
      </c>
      <c r="F15" s="103">
        <v>13000</v>
      </c>
      <c r="G15" s="105" t="s">
        <v>297</v>
      </c>
      <c r="H15" s="105" t="s">
        <v>298</v>
      </c>
      <c r="I15" s="101" t="s">
        <v>228</v>
      </c>
      <c r="J15" s="105" t="s">
        <v>299</v>
      </c>
      <c r="K15" s="105" t="s">
        <v>300</v>
      </c>
      <c r="L15" s="101" t="s">
        <v>228</v>
      </c>
    </row>
    <row r="16" ht="19.5" customHeight="1" spans="1:12">
      <c r="A16" s="115" t="s">
        <v>301</v>
      </c>
      <c r="B16" s="105" t="s">
        <v>302</v>
      </c>
      <c r="C16" s="103">
        <v>31328.45</v>
      </c>
      <c r="D16" s="105" t="s">
        <v>303</v>
      </c>
      <c r="E16" s="105" t="s">
        <v>304</v>
      </c>
      <c r="F16" s="103">
        <v>91900</v>
      </c>
      <c r="G16" s="105" t="s">
        <v>305</v>
      </c>
      <c r="H16" s="105" t="s">
        <v>306</v>
      </c>
      <c r="I16" s="101" t="s">
        <v>228</v>
      </c>
      <c r="J16" s="105" t="s">
        <v>307</v>
      </c>
      <c r="K16" s="105" t="s">
        <v>308</v>
      </c>
      <c r="L16" s="101" t="s">
        <v>228</v>
      </c>
    </row>
    <row r="17" ht="19.5" customHeight="1" spans="1:12">
      <c r="A17" s="115" t="s">
        <v>309</v>
      </c>
      <c r="B17" s="105" t="s">
        <v>175</v>
      </c>
      <c r="C17" s="103">
        <v>633615</v>
      </c>
      <c r="D17" s="105" t="s">
        <v>310</v>
      </c>
      <c r="E17" s="105" t="s">
        <v>311</v>
      </c>
      <c r="F17" s="103"/>
      <c r="G17" s="105" t="s">
        <v>312</v>
      </c>
      <c r="H17" s="105" t="s">
        <v>313</v>
      </c>
      <c r="I17" s="101" t="s">
        <v>228</v>
      </c>
      <c r="J17" s="105" t="s">
        <v>314</v>
      </c>
      <c r="K17" s="105" t="s">
        <v>315</v>
      </c>
      <c r="L17" s="101" t="s">
        <v>228</v>
      </c>
    </row>
    <row r="18" ht="19.5" customHeight="1" spans="1:12">
      <c r="A18" s="115" t="s">
        <v>316</v>
      </c>
      <c r="B18" s="105" t="s">
        <v>317</v>
      </c>
      <c r="C18" s="103"/>
      <c r="D18" s="105" t="s">
        <v>318</v>
      </c>
      <c r="E18" s="105" t="s">
        <v>319</v>
      </c>
      <c r="F18" s="103">
        <v>120796.23</v>
      </c>
      <c r="G18" s="105" t="s">
        <v>320</v>
      </c>
      <c r="H18" s="105" t="s">
        <v>321</v>
      </c>
      <c r="I18" s="101" t="s">
        <v>228</v>
      </c>
      <c r="J18" s="105" t="s">
        <v>322</v>
      </c>
      <c r="K18" s="105" t="s">
        <v>323</v>
      </c>
      <c r="L18" s="103"/>
    </row>
    <row r="19" ht="19.5" customHeight="1" spans="1:12">
      <c r="A19" s="115" t="s">
        <v>324</v>
      </c>
      <c r="B19" s="105" t="s">
        <v>325</v>
      </c>
      <c r="C19" s="103">
        <v>421559.1</v>
      </c>
      <c r="D19" s="105" t="s">
        <v>326</v>
      </c>
      <c r="E19" s="105" t="s">
        <v>327</v>
      </c>
      <c r="F19" s="103"/>
      <c r="G19" s="105" t="s">
        <v>328</v>
      </c>
      <c r="H19" s="105" t="s">
        <v>329</v>
      </c>
      <c r="I19" s="103"/>
      <c r="J19" s="105" t="s">
        <v>330</v>
      </c>
      <c r="K19" s="105" t="s">
        <v>331</v>
      </c>
      <c r="L19" s="103"/>
    </row>
    <row r="20" ht="19.5" customHeight="1" spans="1:12">
      <c r="A20" s="115" t="s">
        <v>332</v>
      </c>
      <c r="B20" s="105" t="s">
        <v>333</v>
      </c>
      <c r="C20" s="103">
        <v>2598175.24</v>
      </c>
      <c r="D20" s="105" t="s">
        <v>334</v>
      </c>
      <c r="E20" s="105" t="s">
        <v>335</v>
      </c>
      <c r="F20" s="103"/>
      <c r="G20" s="105" t="s">
        <v>336</v>
      </c>
      <c r="H20" s="105" t="s">
        <v>236</v>
      </c>
      <c r="I20" s="103"/>
      <c r="J20" s="105" t="s">
        <v>337</v>
      </c>
      <c r="K20" s="105" t="s">
        <v>338</v>
      </c>
      <c r="L20" s="103"/>
    </row>
    <row r="21" ht="19.5" customHeight="1" spans="1:12">
      <c r="A21" s="115" t="s">
        <v>339</v>
      </c>
      <c r="B21" s="105" t="s">
        <v>340</v>
      </c>
      <c r="C21" s="103">
        <v>163544.5</v>
      </c>
      <c r="D21" s="105" t="s">
        <v>341</v>
      </c>
      <c r="E21" s="105" t="s">
        <v>342</v>
      </c>
      <c r="F21" s="103">
        <v>50710</v>
      </c>
      <c r="G21" s="105" t="s">
        <v>343</v>
      </c>
      <c r="H21" s="105" t="s">
        <v>244</v>
      </c>
      <c r="I21" s="103"/>
      <c r="J21" s="105" t="s">
        <v>344</v>
      </c>
      <c r="K21" s="105" t="s">
        <v>345</v>
      </c>
      <c r="L21" s="103"/>
    </row>
    <row r="22" ht="19.5" customHeight="1" spans="1:12">
      <c r="A22" s="115" t="s">
        <v>346</v>
      </c>
      <c r="B22" s="105" t="s">
        <v>347</v>
      </c>
      <c r="C22" s="103">
        <v>2076166.14</v>
      </c>
      <c r="D22" s="105" t="s">
        <v>348</v>
      </c>
      <c r="E22" s="105" t="s">
        <v>349</v>
      </c>
      <c r="F22" s="103">
        <v>3890</v>
      </c>
      <c r="G22" s="105" t="s">
        <v>350</v>
      </c>
      <c r="H22" s="105" t="s">
        <v>252</v>
      </c>
      <c r="I22" s="103"/>
      <c r="J22" s="105" t="s">
        <v>351</v>
      </c>
      <c r="K22" s="105" t="s">
        <v>352</v>
      </c>
      <c r="L22" s="103"/>
    </row>
    <row r="23" ht="19.5" customHeight="1" spans="1:12">
      <c r="A23" s="115" t="s">
        <v>353</v>
      </c>
      <c r="B23" s="105" t="s">
        <v>354</v>
      </c>
      <c r="C23" s="103"/>
      <c r="D23" s="105" t="s">
        <v>355</v>
      </c>
      <c r="E23" s="105" t="s">
        <v>356</v>
      </c>
      <c r="F23" s="103">
        <v>130385</v>
      </c>
      <c r="G23" s="105" t="s">
        <v>357</v>
      </c>
      <c r="H23" s="105" t="s">
        <v>260</v>
      </c>
      <c r="I23" s="103"/>
      <c r="J23" s="105"/>
      <c r="K23" s="105"/>
      <c r="L23" s="120"/>
    </row>
    <row r="24" ht="19.5" customHeight="1" spans="1:12">
      <c r="A24" s="115" t="s">
        <v>358</v>
      </c>
      <c r="B24" s="105" t="s">
        <v>359</v>
      </c>
      <c r="C24" s="103"/>
      <c r="D24" s="105" t="s">
        <v>360</v>
      </c>
      <c r="E24" s="105" t="s">
        <v>361</v>
      </c>
      <c r="F24" s="103"/>
      <c r="G24" s="105" t="s">
        <v>362</v>
      </c>
      <c r="H24" s="105" t="s">
        <v>267</v>
      </c>
      <c r="I24" s="103"/>
      <c r="J24" s="105"/>
      <c r="K24" s="105"/>
      <c r="L24" s="120"/>
    </row>
    <row r="25" ht="19.5" customHeight="1" spans="1:12">
      <c r="A25" s="115" t="s">
        <v>363</v>
      </c>
      <c r="B25" s="105" t="s">
        <v>364</v>
      </c>
      <c r="C25" s="103">
        <v>39607</v>
      </c>
      <c r="D25" s="105" t="s">
        <v>365</v>
      </c>
      <c r="E25" s="105" t="s">
        <v>366</v>
      </c>
      <c r="F25" s="103"/>
      <c r="G25" s="105" t="s">
        <v>367</v>
      </c>
      <c r="H25" s="105" t="s">
        <v>275</v>
      </c>
      <c r="I25" s="103"/>
      <c r="J25" s="105"/>
      <c r="K25" s="105"/>
      <c r="L25" s="120"/>
    </row>
    <row r="26" ht="19.5" customHeight="1" spans="1:12">
      <c r="A26" s="115" t="s">
        <v>368</v>
      </c>
      <c r="B26" s="105" t="s">
        <v>369</v>
      </c>
      <c r="C26" s="103"/>
      <c r="D26" s="105" t="s">
        <v>370</v>
      </c>
      <c r="E26" s="105" t="s">
        <v>371</v>
      </c>
      <c r="F26" s="103"/>
      <c r="G26" s="105" t="s">
        <v>372</v>
      </c>
      <c r="H26" s="105" t="s">
        <v>283</v>
      </c>
      <c r="I26" s="103"/>
      <c r="J26" s="105"/>
      <c r="K26" s="105"/>
      <c r="L26" s="120"/>
    </row>
    <row r="27" ht="19.5" customHeight="1" spans="1:12">
      <c r="A27" s="115" t="s">
        <v>373</v>
      </c>
      <c r="B27" s="105" t="s">
        <v>374</v>
      </c>
      <c r="C27" s="103"/>
      <c r="D27" s="105" t="s">
        <v>375</v>
      </c>
      <c r="E27" s="105" t="s">
        <v>376</v>
      </c>
      <c r="F27" s="103"/>
      <c r="G27" s="105" t="s">
        <v>377</v>
      </c>
      <c r="H27" s="105" t="s">
        <v>378</v>
      </c>
      <c r="I27" s="103"/>
      <c r="J27" s="105"/>
      <c r="K27" s="105"/>
      <c r="L27" s="120"/>
    </row>
    <row r="28" ht="19.5" customHeight="1" spans="1:12">
      <c r="A28" s="115" t="s">
        <v>379</v>
      </c>
      <c r="B28" s="105" t="s">
        <v>380</v>
      </c>
      <c r="C28" s="103"/>
      <c r="D28" s="105" t="s">
        <v>381</v>
      </c>
      <c r="E28" s="105" t="s">
        <v>382</v>
      </c>
      <c r="F28" s="103">
        <v>107616</v>
      </c>
      <c r="G28" s="105" t="s">
        <v>383</v>
      </c>
      <c r="H28" s="105" t="s">
        <v>384</v>
      </c>
      <c r="I28" s="103"/>
      <c r="J28" s="105"/>
      <c r="K28" s="105"/>
      <c r="L28" s="120"/>
    </row>
    <row r="29" ht="19.5" customHeight="1" spans="1:12">
      <c r="A29" s="115" t="s">
        <v>385</v>
      </c>
      <c r="B29" s="105" t="s">
        <v>386</v>
      </c>
      <c r="C29" s="103"/>
      <c r="D29" s="105" t="s">
        <v>387</v>
      </c>
      <c r="E29" s="105" t="s">
        <v>388</v>
      </c>
      <c r="F29" s="103">
        <v>39150</v>
      </c>
      <c r="G29" s="105" t="s">
        <v>389</v>
      </c>
      <c r="H29" s="105" t="s">
        <v>390</v>
      </c>
      <c r="I29" s="103"/>
      <c r="J29" s="105"/>
      <c r="K29" s="105"/>
      <c r="L29" s="120"/>
    </row>
    <row r="30" ht="19.5" customHeight="1" spans="1:12">
      <c r="A30" s="115" t="s">
        <v>391</v>
      </c>
      <c r="B30" s="105" t="s">
        <v>392</v>
      </c>
      <c r="C30" s="103"/>
      <c r="D30" s="105" t="s">
        <v>393</v>
      </c>
      <c r="E30" s="105" t="s">
        <v>394</v>
      </c>
      <c r="F30" s="103">
        <v>7388.8</v>
      </c>
      <c r="G30" s="105" t="s">
        <v>395</v>
      </c>
      <c r="H30" s="105" t="s">
        <v>396</v>
      </c>
      <c r="I30" s="103"/>
      <c r="J30" s="105"/>
      <c r="K30" s="105"/>
      <c r="L30" s="120"/>
    </row>
    <row r="31" ht="19.5" customHeight="1" spans="1:12">
      <c r="A31" s="115" t="s">
        <v>397</v>
      </c>
      <c r="B31" s="105" t="s">
        <v>398</v>
      </c>
      <c r="C31" s="103">
        <v>318857.6</v>
      </c>
      <c r="D31" s="105" t="s">
        <v>399</v>
      </c>
      <c r="E31" s="105" t="s">
        <v>400</v>
      </c>
      <c r="F31" s="103"/>
      <c r="G31" s="105" t="s">
        <v>401</v>
      </c>
      <c r="H31" s="105" t="s">
        <v>291</v>
      </c>
      <c r="I31" s="103"/>
      <c r="J31" s="105"/>
      <c r="K31" s="105"/>
      <c r="L31" s="120"/>
    </row>
    <row r="32" ht="19.5" customHeight="1" spans="1:12">
      <c r="A32" s="115"/>
      <c r="B32" s="105"/>
      <c r="C32" s="120"/>
      <c r="D32" s="105" t="s">
        <v>402</v>
      </c>
      <c r="E32" s="105" t="s">
        <v>403</v>
      </c>
      <c r="F32" s="103"/>
      <c r="G32" s="105" t="s">
        <v>404</v>
      </c>
      <c r="H32" s="105" t="s">
        <v>298</v>
      </c>
      <c r="I32" s="103"/>
      <c r="J32" s="105"/>
      <c r="K32" s="105"/>
      <c r="L32" s="120"/>
    </row>
    <row r="33" ht="19.5" customHeight="1" spans="1:12">
      <c r="A33" s="115"/>
      <c r="B33" s="105"/>
      <c r="C33" s="120"/>
      <c r="D33" s="105" t="s">
        <v>405</v>
      </c>
      <c r="E33" s="105" t="s">
        <v>406</v>
      </c>
      <c r="F33" s="103">
        <v>251971.2</v>
      </c>
      <c r="G33" s="105" t="s">
        <v>407</v>
      </c>
      <c r="H33" s="105" t="s">
        <v>306</v>
      </c>
      <c r="I33" s="103"/>
      <c r="J33" s="105"/>
      <c r="K33" s="105"/>
      <c r="L33" s="120"/>
    </row>
    <row r="34" ht="19.5" customHeight="1" spans="1:12">
      <c r="A34" s="115"/>
      <c r="B34" s="105"/>
      <c r="C34" s="120"/>
      <c r="D34" s="105" t="s">
        <v>408</v>
      </c>
      <c r="E34" s="105" t="s">
        <v>409</v>
      </c>
      <c r="F34" s="103"/>
      <c r="G34" s="105" t="s">
        <v>410</v>
      </c>
      <c r="H34" s="105" t="s">
        <v>313</v>
      </c>
      <c r="I34" s="103"/>
      <c r="J34" s="105"/>
      <c r="K34" s="105"/>
      <c r="L34" s="120"/>
    </row>
    <row r="35" ht="19.5" customHeight="1" spans="1:12">
      <c r="A35" s="115"/>
      <c r="B35" s="105"/>
      <c r="C35" s="120"/>
      <c r="D35" s="105" t="s">
        <v>411</v>
      </c>
      <c r="E35" s="105" t="s">
        <v>412</v>
      </c>
      <c r="F35" s="103"/>
      <c r="G35" s="105" t="s">
        <v>413</v>
      </c>
      <c r="H35" s="105" t="s">
        <v>414</v>
      </c>
      <c r="I35" s="103"/>
      <c r="J35" s="105"/>
      <c r="K35" s="105"/>
      <c r="L35" s="120"/>
    </row>
    <row r="36" ht="19.5" customHeight="1" spans="1:12">
      <c r="A36" s="115"/>
      <c r="B36" s="105"/>
      <c r="C36" s="120"/>
      <c r="D36" s="105" t="s">
        <v>415</v>
      </c>
      <c r="E36" s="105" t="s">
        <v>416</v>
      </c>
      <c r="F36" s="103"/>
      <c r="G36" s="105"/>
      <c r="H36" s="105"/>
      <c r="I36" s="105"/>
      <c r="J36" s="105"/>
      <c r="K36" s="105"/>
      <c r="L36" s="120"/>
    </row>
    <row r="37" ht="19.5" customHeight="1" spans="1:12">
      <c r="A37" s="115"/>
      <c r="B37" s="105"/>
      <c r="C37" s="120"/>
      <c r="D37" s="105" t="s">
        <v>417</v>
      </c>
      <c r="E37" s="105" t="s">
        <v>418</v>
      </c>
      <c r="F37" s="103"/>
      <c r="G37" s="105"/>
      <c r="H37" s="105"/>
      <c r="I37" s="105"/>
      <c r="J37" s="105"/>
      <c r="K37" s="105"/>
      <c r="L37" s="120"/>
    </row>
    <row r="38" ht="19.5" customHeight="1" spans="1:12">
      <c r="A38" s="115"/>
      <c r="B38" s="105"/>
      <c r="C38" s="120"/>
      <c r="D38" s="105" t="s">
        <v>419</v>
      </c>
      <c r="E38" s="105" t="s">
        <v>420</v>
      </c>
      <c r="F38" s="103"/>
      <c r="G38" s="105"/>
      <c r="H38" s="105"/>
      <c r="I38" s="105"/>
      <c r="J38" s="105"/>
      <c r="K38" s="105"/>
      <c r="L38" s="120"/>
    </row>
    <row r="39" ht="19.5" customHeight="1" spans="1:12">
      <c r="A39" s="121" t="s">
        <v>421</v>
      </c>
      <c r="B39" s="101" t="s">
        <v>421</v>
      </c>
      <c r="C39" s="103">
        <v>13944687.58</v>
      </c>
      <c r="D39" s="101" t="s">
        <v>422</v>
      </c>
      <c r="E39" s="101" t="s">
        <v>422</v>
      </c>
      <c r="F39" s="101" t="s">
        <v>422</v>
      </c>
      <c r="G39" s="101" t="s">
        <v>422</v>
      </c>
      <c r="H39" s="101" t="s">
        <v>422</v>
      </c>
      <c r="I39" s="101" t="s">
        <v>422</v>
      </c>
      <c r="J39" s="101" t="s">
        <v>422</v>
      </c>
      <c r="K39" s="101" t="s">
        <v>422</v>
      </c>
      <c r="L39" s="103">
        <v>1133992.48</v>
      </c>
    </row>
    <row r="40" ht="19.5" customHeight="1" spans="1:12">
      <c r="A40" s="106" t="s">
        <v>423</v>
      </c>
      <c r="B40" s="107" t="s">
        <v>423</v>
      </c>
      <c r="C40" s="107" t="s">
        <v>423</v>
      </c>
      <c r="D40" s="107" t="s">
        <v>423</v>
      </c>
      <c r="E40" s="107" t="s">
        <v>423</v>
      </c>
      <c r="F40" s="107" t="s">
        <v>423</v>
      </c>
      <c r="G40" s="107" t="s">
        <v>423</v>
      </c>
      <c r="H40" s="107" t="s">
        <v>423</v>
      </c>
      <c r="I40" s="107" t="s">
        <v>423</v>
      </c>
      <c r="J40" s="107" t="s">
        <v>423</v>
      </c>
      <c r="K40" s="107" t="s">
        <v>423</v>
      </c>
      <c r="L40" s="107" t="s">
        <v>423</v>
      </c>
    </row>
    <row r="41" ht="409.5" hidden="1" customHeight="1" spans="1:12">
      <c r="A41" s="108"/>
      <c r="B41" s="108"/>
      <c r="C41" s="108"/>
      <c r="D41" s="108"/>
      <c r="E41" s="108"/>
      <c r="F41" s="109"/>
      <c r="G41" s="108"/>
      <c r="H41" s="108"/>
      <c r="I41" s="108"/>
      <c r="J41" s="108"/>
      <c r="K41" s="108"/>
      <c r="L41" s="108"/>
    </row>
  </sheetData>
  <mergeCells count="18">
    <mergeCell ref="A3:C3"/>
    <mergeCell ref="D3:L3"/>
    <mergeCell ref="A39:B39"/>
    <mergeCell ref="D39:K39"/>
    <mergeCell ref="A40:L40"/>
    <mergeCell ref="A41:L41"/>
    <mergeCell ref="A4:A5"/>
    <mergeCell ref="B4:B5"/>
    <mergeCell ref="C4:C5"/>
    <mergeCell ref="D4:D5"/>
    <mergeCell ref="E4:E5"/>
    <mergeCell ref="F4:F5"/>
    <mergeCell ref="G4:G5"/>
    <mergeCell ref="H4:H5"/>
    <mergeCell ref="I4:I5"/>
    <mergeCell ref="J4:J5"/>
    <mergeCell ref="K4:K5"/>
    <mergeCell ref="L4:L5"/>
  </mergeCells>
  <pageMargins left="0.75" right="0.75" top="1" bottom="1" header="0.5" footer="0.5"/>
  <pageSetup paperSize="1" orientation="portrait" horizontalDpi="300" verticalDpi="3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Q11"/>
  <sheetViews>
    <sheetView workbookViewId="0">
      <selection activeCell="A2" sqref="$A2:$XFD2"/>
    </sheetView>
  </sheetViews>
  <sheetFormatPr defaultColWidth="9.14285714285714" defaultRowHeight="12.75"/>
  <cols>
    <col min="1" max="3" width="3.13333333333333" customWidth="1"/>
    <col min="4" max="4" width="37.352380952381" customWidth="1"/>
    <col min="5" max="8" width="15.9714285714286" customWidth="1"/>
    <col min="9" max="10" width="17.1047619047619" customWidth="1"/>
    <col min="11" max="15" width="15.9714285714286" customWidth="1"/>
    <col min="16" max="16" width="17.1047619047619" customWidth="1"/>
    <col min="17" max="17" width="15.9714285714286" customWidth="1"/>
  </cols>
  <sheetData>
    <row r="1" ht="25" customHeight="1" spans="1:17">
      <c r="A1" s="93"/>
      <c r="B1" s="93"/>
      <c r="C1" s="93"/>
      <c r="D1" s="93"/>
      <c r="E1" s="93"/>
      <c r="F1" s="93"/>
      <c r="G1" s="93"/>
      <c r="H1" s="93"/>
      <c r="I1" s="92" t="s">
        <v>424</v>
      </c>
      <c r="J1" s="93"/>
      <c r="K1" s="93"/>
      <c r="L1" s="93"/>
      <c r="M1" s="93"/>
      <c r="N1" s="93"/>
      <c r="O1" s="93"/>
      <c r="P1" s="93"/>
      <c r="Q1" s="93"/>
    </row>
    <row r="2" ht="15" customHeight="1" spans="1:17">
      <c r="A2" s="110" t="s">
        <v>1</v>
      </c>
      <c r="B2" s="96"/>
      <c r="C2" s="96"/>
      <c r="D2" s="96"/>
      <c r="E2" s="96"/>
      <c r="F2" s="96"/>
      <c r="G2" s="96"/>
      <c r="H2" s="96"/>
      <c r="I2" s="117"/>
      <c r="J2" s="96"/>
      <c r="K2" s="96"/>
      <c r="L2" s="96"/>
      <c r="M2" s="96"/>
      <c r="N2" s="96"/>
      <c r="O2" s="96"/>
      <c r="P2" s="96"/>
      <c r="Q2" s="119" t="s">
        <v>2</v>
      </c>
    </row>
    <row r="3" ht="19.5" customHeight="1" spans="1:17">
      <c r="A3" s="111" t="s">
        <v>5</v>
      </c>
      <c r="B3" s="112" t="s">
        <v>5</v>
      </c>
      <c r="C3" s="112" t="s">
        <v>5</v>
      </c>
      <c r="D3" s="112" t="s">
        <v>5</v>
      </c>
      <c r="E3" s="113" t="s">
        <v>203</v>
      </c>
      <c r="F3" s="113" t="s">
        <v>203</v>
      </c>
      <c r="G3" s="113" t="s">
        <v>203</v>
      </c>
      <c r="H3" s="113" t="s">
        <v>204</v>
      </c>
      <c r="I3" s="113" t="s">
        <v>204</v>
      </c>
      <c r="J3" s="113" t="s">
        <v>204</v>
      </c>
      <c r="K3" s="113" t="s">
        <v>205</v>
      </c>
      <c r="L3" s="113" t="s">
        <v>205</v>
      </c>
      <c r="M3" s="113" t="s">
        <v>205</v>
      </c>
      <c r="N3" s="113" t="s">
        <v>206</v>
      </c>
      <c r="O3" s="113" t="s">
        <v>206</v>
      </c>
      <c r="P3" s="113" t="s">
        <v>206</v>
      </c>
      <c r="Q3" s="113" t="s">
        <v>206</v>
      </c>
    </row>
    <row r="4" ht="19.5" customHeight="1" spans="1:17">
      <c r="A4" s="114" t="s">
        <v>112</v>
      </c>
      <c r="B4" s="113" t="s">
        <v>112</v>
      </c>
      <c r="C4" s="113" t="s">
        <v>112</v>
      </c>
      <c r="D4" s="113" t="s">
        <v>113</v>
      </c>
      <c r="E4" s="113" t="s">
        <v>119</v>
      </c>
      <c r="F4" s="113" t="s">
        <v>207</v>
      </c>
      <c r="G4" s="113" t="s">
        <v>208</v>
      </c>
      <c r="H4" s="113" t="s">
        <v>119</v>
      </c>
      <c r="I4" s="113" t="s">
        <v>180</v>
      </c>
      <c r="J4" s="113" t="s">
        <v>181</v>
      </c>
      <c r="K4" s="113" t="s">
        <v>119</v>
      </c>
      <c r="L4" s="113" t="s">
        <v>180</v>
      </c>
      <c r="M4" s="113" t="s">
        <v>181</v>
      </c>
      <c r="N4" s="113" t="s">
        <v>119</v>
      </c>
      <c r="O4" s="113" t="s">
        <v>207</v>
      </c>
      <c r="P4" s="113" t="s">
        <v>208</v>
      </c>
      <c r="Q4" s="113" t="s">
        <v>208</v>
      </c>
    </row>
    <row r="5" ht="19.5" customHeight="1" spans="1:17">
      <c r="A5" s="114" t="s">
        <v>112</v>
      </c>
      <c r="B5" s="113" t="s">
        <v>112</v>
      </c>
      <c r="C5" s="113" t="s">
        <v>112</v>
      </c>
      <c r="D5" s="113" t="s">
        <v>113</v>
      </c>
      <c r="E5" s="113" t="s">
        <v>119</v>
      </c>
      <c r="F5" s="113" t="s">
        <v>207</v>
      </c>
      <c r="G5" s="113" t="s">
        <v>208</v>
      </c>
      <c r="H5" s="113" t="s">
        <v>119</v>
      </c>
      <c r="I5" s="113" t="s">
        <v>180</v>
      </c>
      <c r="J5" s="113" t="s">
        <v>181</v>
      </c>
      <c r="K5" s="113" t="s">
        <v>119</v>
      </c>
      <c r="L5" s="113" t="s">
        <v>180</v>
      </c>
      <c r="M5" s="113" t="s">
        <v>181</v>
      </c>
      <c r="N5" s="113" t="s">
        <v>119</v>
      </c>
      <c r="O5" s="113" t="s">
        <v>207</v>
      </c>
      <c r="P5" s="113" t="s">
        <v>209</v>
      </c>
      <c r="Q5" s="113" t="s">
        <v>210</v>
      </c>
    </row>
    <row r="6" ht="19.5" customHeight="1" spans="1:17">
      <c r="A6" s="114" t="s">
        <v>112</v>
      </c>
      <c r="B6" s="113" t="s">
        <v>112</v>
      </c>
      <c r="C6" s="113" t="s">
        <v>112</v>
      </c>
      <c r="D6" s="113" t="s">
        <v>113</v>
      </c>
      <c r="E6" s="113" t="s">
        <v>119</v>
      </c>
      <c r="F6" s="113" t="s">
        <v>207</v>
      </c>
      <c r="G6" s="113" t="s">
        <v>208</v>
      </c>
      <c r="H6" s="113" t="s">
        <v>119</v>
      </c>
      <c r="I6" s="113" t="s">
        <v>180</v>
      </c>
      <c r="J6" s="113" t="s">
        <v>181</v>
      </c>
      <c r="K6" s="113" t="s">
        <v>119</v>
      </c>
      <c r="L6" s="113" t="s">
        <v>180</v>
      </c>
      <c r="M6" s="113" t="s">
        <v>181</v>
      </c>
      <c r="N6" s="113" t="s">
        <v>119</v>
      </c>
      <c r="O6" s="113" t="s">
        <v>207</v>
      </c>
      <c r="P6" s="113" t="s">
        <v>209</v>
      </c>
      <c r="Q6" s="113" t="s">
        <v>210</v>
      </c>
    </row>
    <row r="7" ht="19.5" customHeight="1" spans="1:17">
      <c r="A7" s="114" t="s">
        <v>116</v>
      </c>
      <c r="B7" s="113" t="s">
        <v>117</v>
      </c>
      <c r="C7" s="113" t="s">
        <v>118</v>
      </c>
      <c r="D7" s="112" t="s">
        <v>9</v>
      </c>
      <c r="E7" s="101" t="s">
        <v>10</v>
      </c>
      <c r="F7" s="101" t="s">
        <v>11</v>
      </c>
      <c r="G7" s="101" t="s">
        <v>19</v>
      </c>
      <c r="H7" s="101" t="s">
        <v>23</v>
      </c>
      <c r="I7" s="101" t="s">
        <v>27</v>
      </c>
      <c r="J7" s="101" t="s">
        <v>31</v>
      </c>
      <c r="K7" s="101" t="s">
        <v>35</v>
      </c>
      <c r="L7" s="101" t="s">
        <v>38</v>
      </c>
      <c r="M7" s="101" t="s">
        <v>41</v>
      </c>
      <c r="N7" s="101" t="s">
        <v>44</v>
      </c>
      <c r="O7" s="101" t="s">
        <v>47</v>
      </c>
      <c r="P7" s="101" t="s">
        <v>50</v>
      </c>
      <c r="Q7" s="101" t="s">
        <v>53</v>
      </c>
    </row>
    <row r="8" ht="19.5" customHeight="1" spans="1:17">
      <c r="A8" s="114" t="s">
        <v>116</v>
      </c>
      <c r="B8" s="113" t="s">
        <v>117</v>
      </c>
      <c r="C8" s="113" t="s">
        <v>118</v>
      </c>
      <c r="D8" s="113" t="s">
        <v>119</v>
      </c>
      <c r="E8" s="103"/>
      <c r="F8" s="103"/>
      <c r="G8" s="103"/>
      <c r="H8" s="103"/>
      <c r="I8" s="103"/>
      <c r="J8" s="103"/>
      <c r="K8" s="103"/>
      <c r="L8" s="103"/>
      <c r="M8" s="103"/>
      <c r="N8" s="103"/>
      <c r="O8" s="103"/>
      <c r="P8" s="103"/>
      <c r="Q8" s="103"/>
    </row>
    <row r="9" ht="19.5" customHeight="1" spans="1:17">
      <c r="A9" s="115"/>
      <c r="B9" s="105"/>
      <c r="C9" s="105"/>
      <c r="D9" s="105"/>
      <c r="E9" s="103"/>
      <c r="F9" s="103"/>
      <c r="G9" s="103"/>
      <c r="H9" s="103"/>
      <c r="I9" s="103"/>
      <c r="J9" s="103"/>
      <c r="K9" s="103"/>
      <c r="L9" s="103"/>
      <c r="M9" s="103"/>
      <c r="N9" s="103"/>
      <c r="O9" s="103"/>
      <c r="P9" s="103"/>
      <c r="Q9" s="103"/>
    </row>
    <row r="10" ht="19.5" customHeight="1" spans="1:17">
      <c r="A10" s="115" t="s">
        <v>425</v>
      </c>
      <c r="B10" s="105" t="s">
        <v>425</v>
      </c>
      <c r="C10" s="105" t="s">
        <v>425</v>
      </c>
      <c r="D10" s="105" t="s">
        <v>425</v>
      </c>
      <c r="E10" s="105" t="s">
        <v>425</v>
      </c>
      <c r="F10" s="105" t="s">
        <v>425</v>
      </c>
      <c r="G10" s="105" t="s">
        <v>425</v>
      </c>
      <c r="H10" s="105" t="s">
        <v>425</v>
      </c>
      <c r="I10" s="105" t="s">
        <v>425</v>
      </c>
      <c r="J10" s="105" t="s">
        <v>425</v>
      </c>
      <c r="K10" s="105" t="s">
        <v>425</v>
      </c>
      <c r="L10" s="105" t="s">
        <v>425</v>
      </c>
      <c r="M10" s="105" t="s">
        <v>425</v>
      </c>
      <c r="N10" s="105" t="s">
        <v>425</v>
      </c>
      <c r="O10" s="105" t="s">
        <v>425</v>
      </c>
      <c r="P10" s="105" t="s">
        <v>425</v>
      </c>
      <c r="Q10" s="105" t="s">
        <v>425</v>
      </c>
    </row>
    <row r="11" ht="409.5" hidden="1" customHeight="1" spans="1:17">
      <c r="A11" s="116"/>
      <c r="B11" s="116"/>
      <c r="C11" s="116"/>
      <c r="D11" s="116"/>
      <c r="E11" s="116"/>
      <c r="F11" s="116"/>
      <c r="G11" s="116"/>
      <c r="H11" s="116"/>
      <c r="I11" s="118"/>
      <c r="J11" s="116"/>
      <c r="K11" s="116"/>
      <c r="L11" s="116"/>
      <c r="M11" s="116"/>
      <c r="N11" s="116"/>
      <c r="O11" s="116"/>
      <c r="P11" s="116"/>
      <c r="Q11" s="116"/>
    </row>
  </sheetData>
  <mergeCells count="27">
    <mergeCell ref="A3:D3"/>
    <mergeCell ref="E3:G3"/>
    <mergeCell ref="H3:J3"/>
    <mergeCell ref="K3:M3"/>
    <mergeCell ref="N3:Q3"/>
    <mergeCell ref="P4:Q4"/>
    <mergeCell ref="A9:C9"/>
    <mergeCell ref="A10:Q10"/>
    <mergeCell ref="A11:Q11"/>
    <mergeCell ref="A7:A8"/>
    <mergeCell ref="B7:B8"/>
    <mergeCell ref="C7:C8"/>
    <mergeCell ref="D4:D6"/>
    <mergeCell ref="E4:E6"/>
    <mergeCell ref="F4:F6"/>
    <mergeCell ref="G4:G6"/>
    <mergeCell ref="H4:H6"/>
    <mergeCell ref="I4:I6"/>
    <mergeCell ref="J4:J6"/>
    <mergeCell ref="K4:K6"/>
    <mergeCell ref="L4:L6"/>
    <mergeCell ref="M4:M6"/>
    <mergeCell ref="N4:N6"/>
    <mergeCell ref="O4:O6"/>
    <mergeCell ref="P5:P6"/>
    <mergeCell ref="Q5:Q6"/>
    <mergeCell ref="A4:C6"/>
  </mergeCells>
  <pageMargins left="0.75" right="0.75" top="1" bottom="1" header="0.5" footer="0.5"/>
  <pageSetup paperSize="1" orientation="portrait" horizontalDpi="300" verticalDpi="3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owOutlineSymbols="0"/>
    <pageSetUpPr fitToPage="1"/>
  </sheetPr>
  <dimension ref="A1:D32"/>
  <sheetViews>
    <sheetView workbookViewId="0">
      <selection activeCell="C7" sqref="C7"/>
    </sheetView>
  </sheetViews>
  <sheetFormatPr defaultColWidth="9.14285714285714" defaultRowHeight="12.75" outlineLevelCol="3"/>
  <cols>
    <col min="1" max="1" width="42.7714285714286" customWidth="1"/>
    <col min="2" max="2" width="5.41904761904762" customWidth="1"/>
    <col min="3" max="4" width="37.352380952381" customWidth="1"/>
  </cols>
  <sheetData>
    <row r="1" ht="21" customHeight="1" spans="1:4">
      <c r="A1" s="91"/>
      <c r="B1" s="92" t="s">
        <v>426</v>
      </c>
      <c r="C1" s="93"/>
      <c r="D1" s="93"/>
    </row>
    <row r="2" ht="13.5" spans="1:4">
      <c r="A2" s="94" t="s">
        <v>1</v>
      </c>
      <c r="B2" s="95"/>
      <c r="C2" s="96"/>
      <c r="D2" s="97" t="s">
        <v>2</v>
      </c>
    </row>
    <row r="3" ht="19.5" customHeight="1" spans="1:4">
      <c r="A3" s="98" t="s">
        <v>427</v>
      </c>
      <c r="B3" s="99" t="s">
        <v>6</v>
      </c>
      <c r="C3" s="99" t="s">
        <v>428</v>
      </c>
      <c r="D3" s="99" t="s">
        <v>429</v>
      </c>
    </row>
    <row r="4" ht="19.5" customHeight="1" spans="1:4">
      <c r="A4" s="98" t="s">
        <v>430</v>
      </c>
      <c r="B4" s="99" t="s">
        <v>6</v>
      </c>
      <c r="C4" s="99" t="s">
        <v>10</v>
      </c>
      <c r="D4" s="99" t="s">
        <v>11</v>
      </c>
    </row>
    <row r="5" ht="19.5" customHeight="1" spans="1:4">
      <c r="A5" s="100" t="s">
        <v>431</v>
      </c>
      <c r="B5" s="99" t="s">
        <v>10</v>
      </c>
      <c r="C5" s="101" t="s">
        <v>432</v>
      </c>
      <c r="D5" s="101" t="s">
        <v>432</v>
      </c>
    </row>
    <row r="6" ht="19.5" customHeight="1" spans="1:4">
      <c r="A6" s="100" t="s">
        <v>433</v>
      </c>
      <c r="B6" s="99" t="s">
        <v>11</v>
      </c>
      <c r="C6" s="102">
        <v>80000</v>
      </c>
      <c r="D6" s="103">
        <v>19678.8</v>
      </c>
    </row>
    <row r="7" ht="19.5" customHeight="1" spans="1:4">
      <c r="A7" s="100" t="s">
        <v>434</v>
      </c>
      <c r="B7" s="99" t="s">
        <v>19</v>
      </c>
      <c r="C7" s="102"/>
      <c r="D7" s="103"/>
    </row>
    <row r="8" ht="19.5" customHeight="1" spans="1:4">
      <c r="A8" s="100" t="s">
        <v>435</v>
      </c>
      <c r="B8" s="99" t="s">
        <v>23</v>
      </c>
      <c r="C8" s="102">
        <v>40000</v>
      </c>
      <c r="D8" s="103">
        <v>7388.8</v>
      </c>
    </row>
    <row r="9" ht="19.5" customHeight="1" spans="1:4">
      <c r="A9" s="100" t="s">
        <v>436</v>
      </c>
      <c r="B9" s="99" t="s">
        <v>27</v>
      </c>
      <c r="C9" s="102"/>
      <c r="D9" s="103"/>
    </row>
    <row r="10" ht="19.5" customHeight="1" spans="1:4">
      <c r="A10" s="100" t="s">
        <v>437</v>
      </c>
      <c r="B10" s="99" t="s">
        <v>31</v>
      </c>
      <c r="C10" s="102">
        <v>40000</v>
      </c>
      <c r="D10" s="103">
        <v>7388.8</v>
      </c>
    </row>
    <row r="11" ht="19.5" customHeight="1" spans="1:4">
      <c r="A11" s="100" t="s">
        <v>438</v>
      </c>
      <c r="B11" s="99" t="s">
        <v>35</v>
      </c>
      <c r="C11" s="102">
        <v>40000</v>
      </c>
      <c r="D11" s="103">
        <v>12290</v>
      </c>
    </row>
    <row r="12" ht="19.5" customHeight="1" spans="1:4">
      <c r="A12" s="100" t="s">
        <v>439</v>
      </c>
      <c r="B12" s="99" t="s">
        <v>38</v>
      </c>
      <c r="C12" s="101" t="s">
        <v>432</v>
      </c>
      <c r="D12" s="103">
        <v>12290</v>
      </c>
    </row>
    <row r="13" ht="19.5" customHeight="1" spans="1:4">
      <c r="A13" s="100" t="s">
        <v>440</v>
      </c>
      <c r="B13" s="99" t="s">
        <v>41</v>
      </c>
      <c r="C13" s="101" t="s">
        <v>432</v>
      </c>
      <c r="D13" s="103"/>
    </row>
    <row r="14" ht="19.5" customHeight="1" spans="1:4">
      <c r="A14" s="100" t="s">
        <v>441</v>
      </c>
      <c r="B14" s="99" t="s">
        <v>44</v>
      </c>
      <c r="C14" s="101" t="s">
        <v>432</v>
      </c>
      <c r="D14" s="103"/>
    </row>
    <row r="15" ht="19.5" customHeight="1" spans="1:4">
      <c r="A15" s="100" t="s">
        <v>442</v>
      </c>
      <c r="B15" s="99" t="s">
        <v>47</v>
      </c>
      <c r="C15" s="101" t="s">
        <v>432</v>
      </c>
      <c r="D15" s="101" t="s">
        <v>432</v>
      </c>
    </row>
    <row r="16" ht="19.5" customHeight="1" spans="1:4">
      <c r="A16" s="100" t="s">
        <v>443</v>
      </c>
      <c r="B16" s="99" t="s">
        <v>50</v>
      </c>
      <c r="C16" s="101" t="s">
        <v>432</v>
      </c>
      <c r="D16" s="104"/>
    </row>
    <row r="17" ht="19.5" customHeight="1" spans="1:4">
      <c r="A17" s="100" t="s">
        <v>444</v>
      </c>
      <c r="B17" s="99" t="s">
        <v>53</v>
      </c>
      <c r="C17" s="101" t="s">
        <v>432</v>
      </c>
      <c r="D17" s="104"/>
    </row>
    <row r="18" ht="19.5" customHeight="1" spans="1:4">
      <c r="A18" s="100" t="s">
        <v>445</v>
      </c>
      <c r="B18" s="99" t="s">
        <v>56</v>
      </c>
      <c r="C18" s="101" t="s">
        <v>432</v>
      </c>
      <c r="D18" s="104"/>
    </row>
    <row r="19" ht="19.5" customHeight="1" spans="1:4">
      <c r="A19" s="100" t="s">
        <v>446</v>
      </c>
      <c r="B19" s="99" t="s">
        <v>59</v>
      </c>
      <c r="C19" s="101" t="s">
        <v>432</v>
      </c>
      <c r="D19" s="104">
        <v>1</v>
      </c>
    </row>
    <row r="20" ht="19.5" customHeight="1" spans="1:4">
      <c r="A20" s="100" t="s">
        <v>447</v>
      </c>
      <c r="B20" s="99" t="s">
        <v>62</v>
      </c>
      <c r="C20" s="101" t="s">
        <v>432</v>
      </c>
      <c r="D20" s="104">
        <v>30</v>
      </c>
    </row>
    <row r="21" ht="19.5" customHeight="1" spans="1:4">
      <c r="A21" s="100" t="s">
        <v>448</v>
      </c>
      <c r="B21" s="99" t="s">
        <v>65</v>
      </c>
      <c r="C21" s="101" t="s">
        <v>432</v>
      </c>
      <c r="D21" s="104"/>
    </row>
    <row r="22" ht="19.5" customHeight="1" spans="1:4">
      <c r="A22" s="100" t="s">
        <v>449</v>
      </c>
      <c r="B22" s="99" t="s">
        <v>68</v>
      </c>
      <c r="C22" s="101" t="s">
        <v>432</v>
      </c>
      <c r="D22" s="104">
        <v>210</v>
      </c>
    </row>
    <row r="23" ht="19.5" customHeight="1" spans="1:4">
      <c r="A23" s="100" t="s">
        <v>450</v>
      </c>
      <c r="B23" s="99" t="s">
        <v>71</v>
      </c>
      <c r="C23" s="101" t="s">
        <v>432</v>
      </c>
      <c r="D23" s="104"/>
    </row>
    <row r="24" ht="19.5" customHeight="1" spans="1:4">
      <c r="A24" s="100" t="s">
        <v>451</v>
      </c>
      <c r="B24" s="99" t="s">
        <v>74</v>
      </c>
      <c r="C24" s="101" t="s">
        <v>432</v>
      </c>
      <c r="D24" s="104"/>
    </row>
    <row r="25" ht="19.5" customHeight="1" spans="1:4">
      <c r="A25" s="100" t="s">
        <v>452</v>
      </c>
      <c r="B25" s="99" t="s">
        <v>77</v>
      </c>
      <c r="C25" s="101" t="s">
        <v>432</v>
      </c>
      <c r="D25" s="104"/>
    </row>
    <row r="26" ht="19.5" customHeight="1" spans="1:4">
      <c r="A26" s="100" t="s">
        <v>453</v>
      </c>
      <c r="B26" s="99" t="s">
        <v>80</v>
      </c>
      <c r="C26" s="101" t="s">
        <v>432</v>
      </c>
      <c r="D26" s="103"/>
    </row>
    <row r="27" ht="19.5" customHeight="1" spans="1:4">
      <c r="A27" s="100" t="s">
        <v>454</v>
      </c>
      <c r="B27" s="99" t="s">
        <v>83</v>
      </c>
      <c r="C27" s="101" t="s">
        <v>432</v>
      </c>
      <c r="D27" s="103"/>
    </row>
    <row r="28" ht="19.5" customHeight="1" spans="1:4">
      <c r="A28" s="100" t="s">
        <v>455</v>
      </c>
      <c r="B28" s="99" t="s">
        <v>86</v>
      </c>
      <c r="C28" s="101" t="s">
        <v>432</v>
      </c>
      <c r="D28" s="103"/>
    </row>
    <row r="29" ht="19.5" customHeight="1" spans="1:4">
      <c r="A29" s="98" t="s">
        <v>456</v>
      </c>
      <c r="B29" s="99" t="s">
        <v>90</v>
      </c>
      <c r="C29" s="105"/>
      <c r="D29" s="105"/>
    </row>
    <row r="30" ht="59.25" customHeight="1" spans="1:4">
      <c r="A30" s="106" t="s">
        <v>457</v>
      </c>
      <c r="B30" s="107" t="s">
        <v>457</v>
      </c>
      <c r="C30" s="107" t="s">
        <v>457</v>
      </c>
      <c r="D30" s="107" t="s">
        <v>457</v>
      </c>
    </row>
    <row r="31" ht="37" customHeight="1" spans="1:4">
      <c r="A31" s="106" t="s">
        <v>458</v>
      </c>
      <c r="B31" s="107" t="s">
        <v>458</v>
      </c>
      <c r="C31" s="107" t="s">
        <v>458</v>
      </c>
      <c r="D31" s="107" t="s">
        <v>458</v>
      </c>
    </row>
    <row r="32" spans="1:4">
      <c r="A32" s="108"/>
      <c r="B32" s="109"/>
      <c r="C32" s="108"/>
      <c r="D32" s="108"/>
    </row>
  </sheetData>
  <mergeCells count="5">
    <mergeCell ref="C29:D29"/>
    <mergeCell ref="A30:D30"/>
    <mergeCell ref="A31:D31"/>
    <mergeCell ref="A32:D32"/>
    <mergeCell ref="B3:B4"/>
  </mergeCells>
  <pageMargins left="0.75" right="0.75" top="1" bottom="1" header="0.5" footer="0.5"/>
  <pageSetup paperSize="1" orientation="portrait" horizontalDpi="300" verticalDpi="3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workbookViewId="0">
      <selection activeCell="E23" sqref="E23"/>
    </sheetView>
  </sheetViews>
  <sheetFormatPr defaultColWidth="9.14285714285714" defaultRowHeight="12.75"/>
  <cols>
    <col min="1" max="1" width="17" customWidth="1"/>
    <col min="2" max="2" width="15.7142857142857" customWidth="1"/>
    <col min="3" max="3" width="19.5714285714286" customWidth="1"/>
    <col min="4" max="4" width="54" customWidth="1"/>
    <col min="5" max="7" width="21.8571428571429" customWidth="1"/>
    <col min="8" max="8" width="9.57142857142857"/>
    <col min="9" max="9" width="31.7142857142857" customWidth="1"/>
  </cols>
  <sheetData>
    <row r="1" ht="20.25" spans="1:9">
      <c r="A1" s="24" t="s">
        <v>459</v>
      </c>
      <c r="B1" s="24"/>
      <c r="C1" s="24"/>
      <c r="D1" s="89"/>
      <c r="E1" s="24"/>
      <c r="F1" s="24"/>
      <c r="G1" s="24"/>
      <c r="H1" s="24"/>
      <c r="I1" s="24"/>
    </row>
    <row r="2" ht="13.5" spans="1:9">
      <c r="A2" s="25" t="s">
        <v>1</v>
      </c>
      <c r="B2" s="25"/>
      <c r="C2" s="25"/>
      <c r="D2" s="90"/>
      <c r="E2" s="83"/>
      <c r="F2" s="83"/>
      <c r="G2" s="25"/>
      <c r="H2" s="25"/>
      <c r="I2" s="25" t="s">
        <v>460</v>
      </c>
    </row>
    <row r="3" ht="13.5" spans="1:9">
      <c r="A3" s="27" t="s">
        <v>461</v>
      </c>
      <c r="B3" s="27"/>
      <c r="C3" s="27" t="s">
        <v>462</v>
      </c>
      <c r="D3" s="28"/>
      <c r="E3" s="27"/>
      <c r="F3" s="27"/>
      <c r="G3" s="27"/>
      <c r="H3" s="27"/>
      <c r="I3" s="27"/>
    </row>
    <row r="4" ht="13.5" spans="1:9">
      <c r="A4" s="27" t="s">
        <v>463</v>
      </c>
      <c r="B4" s="27"/>
      <c r="C4" s="27" t="s">
        <v>464</v>
      </c>
      <c r="D4" s="28"/>
      <c r="E4" s="27"/>
      <c r="F4" s="27" t="s">
        <v>465</v>
      </c>
      <c r="G4" s="27" t="s">
        <v>466</v>
      </c>
      <c r="H4" s="27"/>
      <c r="I4" s="27"/>
    </row>
    <row r="5" ht="13.5" spans="1:9">
      <c r="A5" s="28" t="s">
        <v>467</v>
      </c>
      <c r="B5" s="28"/>
      <c r="C5" s="27"/>
      <c r="D5" s="28" t="s">
        <v>468</v>
      </c>
      <c r="E5" s="27" t="s">
        <v>469</v>
      </c>
      <c r="F5" s="27" t="s">
        <v>470</v>
      </c>
      <c r="G5" s="27" t="s">
        <v>471</v>
      </c>
      <c r="H5" s="27" t="s">
        <v>472</v>
      </c>
      <c r="I5" s="27" t="s">
        <v>473</v>
      </c>
    </row>
    <row r="6" ht="13.5" spans="1:9">
      <c r="A6" s="28"/>
      <c r="B6" s="28"/>
      <c r="C6" s="29" t="s">
        <v>474</v>
      </c>
      <c r="D6" s="28"/>
      <c r="E6" s="27">
        <v>0.38</v>
      </c>
      <c r="F6" s="27">
        <v>0.38</v>
      </c>
      <c r="G6" s="27">
        <v>10</v>
      </c>
      <c r="H6" s="65">
        <v>1</v>
      </c>
      <c r="I6" s="29">
        <f>H6*G6</f>
        <v>10</v>
      </c>
    </row>
    <row r="7" ht="13.5" spans="1:9">
      <c r="A7" s="28"/>
      <c r="B7" s="28"/>
      <c r="C7" s="29" t="s">
        <v>475</v>
      </c>
      <c r="D7" s="28"/>
      <c r="E7" s="27">
        <v>0.38</v>
      </c>
      <c r="F7" s="27">
        <v>0.38</v>
      </c>
      <c r="G7" s="27" t="s">
        <v>432</v>
      </c>
      <c r="H7" s="29"/>
      <c r="I7" s="27" t="s">
        <v>432</v>
      </c>
    </row>
    <row r="8" ht="13.5" spans="1:9">
      <c r="A8" s="28"/>
      <c r="B8" s="28"/>
      <c r="C8" s="29" t="s">
        <v>476</v>
      </c>
      <c r="D8" s="59"/>
      <c r="E8" s="27"/>
      <c r="F8" s="29"/>
      <c r="G8" s="27" t="s">
        <v>432</v>
      </c>
      <c r="H8" s="29"/>
      <c r="I8" s="27" t="s">
        <v>432</v>
      </c>
    </row>
    <row r="9" ht="13.5" spans="1:9">
      <c r="A9" s="28"/>
      <c r="B9" s="28"/>
      <c r="C9" s="29" t="s">
        <v>477</v>
      </c>
      <c r="D9" s="59"/>
      <c r="E9" s="27"/>
      <c r="F9" s="29"/>
      <c r="G9" s="27" t="s">
        <v>432</v>
      </c>
      <c r="H9" s="29"/>
      <c r="I9" s="27" t="s">
        <v>432</v>
      </c>
    </row>
    <row r="10" ht="13.5" spans="1:9">
      <c r="A10" s="28" t="s">
        <v>478</v>
      </c>
      <c r="B10" s="27" t="s">
        <v>479</v>
      </c>
      <c r="C10" s="27"/>
      <c r="D10" s="28"/>
      <c r="E10" s="27"/>
      <c r="F10" s="27" t="s">
        <v>480</v>
      </c>
      <c r="G10" s="27"/>
      <c r="H10" s="27"/>
      <c r="I10" s="27"/>
    </row>
    <row r="11" ht="36" customHeight="1" spans="1:9">
      <c r="A11" s="28"/>
      <c r="B11" s="28" t="s">
        <v>481</v>
      </c>
      <c r="C11" s="28"/>
      <c r="D11" s="28"/>
      <c r="E11" s="28"/>
      <c r="F11" s="27" t="s">
        <v>482</v>
      </c>
      <c r="G11" s="27"/>
      <c r="H11" s="27"/>
      <c r="I11" s="27"/>
    </row>
    <row r="12" ht="27" spans="1:9">
      <c r="A12" s="32" t="s">
        <v>483</v>
      </c>
      <c r="B12" s="28" t="s">
        <v>484</v>
      </c>
      <c r="C12" s="27" t="s">
        <v>485</v>
      </c>
      <c r="D12" s="28" t="s">
        <v>486</v>
      </c>
      <c r="E12" s="27" t="s">
        <v>487</v>
      </c>
      <c r="F12" s="27" t="s">
        <v>488</v>
      </c>
      <c r="G12" s="27" t="s">
        <v>471</v>
      </c>
      <c r="H12" s="27" t="s">
        <v>473</v>
      </c>
      <c r="I12" s="28" t="s">
        <v>489</v>
      </c>
    </row>
    <row r="13" ht="27" spans="1:9">
      <c r="A13" s="32"/>
      <c r="B13" s="28" t="s">
        <v>490</v>
      </c>
      <c r="C13" s="27" t="s">
        <v>491</v>
      </c>
      <c r="D13" s="59" t="s">
        <v>492</v>
      </c>
      <c r="E13" s="60">
        <v>1</v>
      </c>
      <c r="F13" s="60">
        <v>1</v>
      </c>
      <c r="G13" s="27">
        <v>50</v>
      </c>
      <c r="H13" s="27">
        <v>50</v>
      </c>
      <c r="I13" s="29"/>
    </row>
    <row r="14" ht="37" customHeight="1" spans="1:9">
      <c r="A14" s="32"/>
      <c r="B14" s="28" t="s">
        <v>493</v>
      </c>
      <c r="C14" s="27" t="s">
        <v>494</v>
      </c>
      <c r="D14" s="59" t="s">
        <v>495</v>
      </c>
      <c r="E14" s="60">
        <v>1</v>
      </c>
      <c r="F14" s="60">
        <v>1</v>
      </c>
      <c r="G14" s="27">
        <v>30</v>
      </c>
      <c r="H14" s="27">
        <v>30</v>
      </c>
      <c r="I14" s="29"/>
    </row>
    <row r="15" ht="50" customHeight="1" spans="1:9">
      <c r="A15" s="32"/>
      <c r="B15" s="28" t="s">
        <v>496</v>
      </c>
      <c r="C15" s="28" t="s">
        <v>497</v>
      </c>
      <c r="D15" s="59" t="s">
        <v>498</v>
      </c>
      <c r="E15" s="29" t="s">
        <v>499</v>
      </c>
      <c r="F15" s="60">
        <v>1</v>
      </c>
      <c r="G15" s="27">
        <v>10</v>
      </c>
      <c r="H15" s="27">
        <v>10</v>
      </c>
      <c r="I15" s="29"/>
    </row>
    <row r="16" ht="13.5" spans="1:9">
      <c r="A16" s="28" t="s">
        <v>500</v>
      </c>
      <c r="B16" s="28"/>
      <c r="C16" s="28"/>
      <c r="D16" s="28"/>
      <c r="E16" s="27"/>
      <c r="F16" s="27"/>
      <c r="G16" s="27"/>
      <c r="H16" s="27"/>
      <c r="I16" s="27"/>
    </row>
    <row r="17" ht="27" spans="1:9">
      <c r="A17" s="27" t="s">
        <v>501</v>
      </c>
      <c r="B17" s="27"/>
      <c r="C17" s="27"/>
      <c r="D17" s="28"/>
      <c r="E17" s="27"/>
      <c r="F17" s="27"/>
      <c r="G17" s="27">
        <v>100</v>
      </c>
      <c r="H17" s="29">
        <v>100</v>
      </c>
      <c r="I17" s="37" t="s">
        <v>502</v>
      </c>
    </row>
  </sheetData>
  <mergeCells count="17">
    <mergeCell ref="A1:I1"/>
    <mergeCell ref="D2:F2"/>
    <mergeCell ref="A3:B3"/>
    <mergeCell ref="C3:I3"/>
    <mergeCell ref="A4:B4"/>
    <mergeCell ref="C4:E4"/>
    <mergeCell ref="G4:I4"/>
    <mergeCell ref="B10:E10"/>
    <mergeCell ref="F10:I10"/>
    <mergeCell ref="B11:E11"/>
    <mergeCell ref="F11:I11"/>
    <mergeCell ref="A16:C16"/>
    <mergeCell ref="D16:I16"/>
    <mergeCell ref="A17:F17"/>
    <mergeCell ref="A10:A11"/>
    <mergeCell ref="A12:A15"/>
    <mergeCell ref="A5:B9"/>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“三公”经费、行政参公单位机关运行经费情况表</vt:lpstr>
      <vt:lpstr>（党建工作经费）项目支出绩效自评报告</vt:lpstr>
      <vt:lpstr>（教育系统考务费）项目支出绩效自评报告</vt:lpstr>
      <vt:lpstr>（农村义务教育学校公用经费）项目支出绩效自评报告</vt:lpstr>
      <vt:lpstr>（普高阶段学杂费免补资金）项目支出绩效自评报告</vt:lpstr>
      <vt:lpstr>（特殊教育公用经费）项目支出绩效自评报告</vt:lpstr>
      <vt:lpstr>（职工住房补贴）项目支出绩效自评报告</vt:lpstr>
      <vt:lpstr>（助学兴教）项目支出绩效自评报告</vt:lpstr>
      <vt:lpstr>（农村教育阶段家庭经济困难）项目支出绩效自评报告</vt:lpstr>
      <vt:lpstr>（普高建档立卡免学杂）项目支出绩效自评报告</vt:lpstr>
      <vt:lpstr>（普通高中国家助学金）项目支出绩效自评报告 </vt:lpstr>
      <vt:lpstr>（普高建档立卡贫困户生活补）项目支出绩效自评报告</vt:lpstr>
      <vt:lpstr>部门整体支出绩效自评报告</vt:lpstr>
      <vt:lpstr>部门整体支出绩效自评表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七枚</cp:lastModifiedBy>
  <dcterms:created xsi:type="dcterms:W3CDTF">2020-09-28T09:18:00Z</dcterms:created>
  <dcterms:modified xsi:type="dcterms:W3CDTF">2020-10-13T02:47:04Z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