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7晚" sheetId="1" r:id="rId1"/>
  </sheets>
  <definedNames>
    <definedName name="_xlnm.Print_Titles" localSheetId="0">'7晚'!$2:$2</definedName>
    <definedName name="_xlnm.Print_Area" localSheetId="0">'7晚'!$A$1:$N$163</definedName>
    <definedName name="_xlnm._FilterDatabase" localSheetId="0" hidden="1">'7晚'!$A$2:$K$163</definedName>
  </definedNames>
  <calcPr fullCalcOnLoad="1"/>
</workbook>
</file>

<file path=xl/sharedStrings.xml><?xml version="1.0" encoding="utf-8"?>
<sst xmlns="http://schemas.openxmlformats.org/spreadsheetml/2006/main" count="820" uniqueCount="245">
  <si>
    <t xml:space="preserve"> 2023年勐海县事业单位公开招聘工作人员专业测评岗位面试成绩、综合成绩、岗位排名及进入体检人员名单</t>
  </si>
  <si>
    <t>序
号</t>
  </si>
  <si>
    <t>报考单位</t>
  </si>
  <si>
    <t>报考岗位</t>
  </si>
  <si>
    <t>岗位代码</t>
  </si>
  <si>
    <t>笔试准考证号</t>
  </si>
  <si>
    <t>招聘人数</t>
  </si>
  <si>
    <t>笔试成绩</t>
  </si>
  <si>
    <t>面试成绩</t>
  </si>
  <si>
    <t>综合成绩</t>
  </si>
  <si>
    <t>岗位排名</t>
  </si>
  <si>
    <t>是否进入体检</t>
  </si>
  <si>
    <t>备注</t>
  </si>
  <si>
    <t>勐海县职业高级中学</t>
  </si>
  <si>
    <t>汽修教师</t>
  </si>
  <si>
    <t>15399012006001001</t>
  </si>
  <si>
    <t>4253281003513</t>
  </si>
  <si>
    <t>是</t>
  </si>
  <si>
    <t>4253281002610</t>
  </si>
  <si>
    <t>4253281000828</t>
  </si>
  <si>
    <t>否</t>
  </si>
  <si>
    <t>4253281000127</t>
  </si>
  <si>
    <t>勐海县勐阿镇中心小学</t>
  </si>
  <si>
    <t>语文教师</t>
  </si>
  <si>
    <t>15399012006002001</t>
  </si>
  <si>
    <t>4153280701028</t>
  </si>
  <si>
    <t>4153280701520</t>
  </si>
  <si>
    <t>4153280701420</t>
  </si>
  <si>
    <t>4153280701503</t>
  </si>
  <si>
    <t>4153280701118</t>
  </si>
  <si>
    <t>4153280702710</t>
  </si>
  <si>
    <t>数学教师1</t>
  </si>
  <si>
    <t>15399012006002002</t>
  </si>
  <si>
    <t>4153280700409</t>
  </si>
  <si>
    <t>4153280700226</t>
  </si>
  <si>
    <t>4153280700513</t>
  </si>
  <si>
    <t>4153280701602</t>
  </si>
  <si>
    <t>4153280700721</t>
  </si>
  <si>
    <t>4153280701917</t>
  </si>
  <si>
    <t>数学教师2</t>
  </si>
  <si>
    <t>15399012006002003</t>
  </si>
  <si>
    <t>4153280701111</t>
  </si>
  <si>
    <t>4153280701512</t>
  </si>
  <si>
    <t>4153280702625</t>
  </si>
  <si>
    <t>4153280700715</t>
  </si>
  <si>
    <t>4153280701927</t>
  </si>
  <si>
    <t>4153280700404</t>
  </si>
  <si>
    <t>4153280700625</t>
  </si>
  <si>
    <t>4153280703207</t>
  </si>
  <si>
    <t>体育教师</t>
  </si>
  <si>
    <t>15399012006002004</t>
  </si>
  <si>
    <t>4153280703002</t>
  </si>
  <si>
    <t>4153280700111</t>
  </si>
  <si>
    <t>勐海县勐混镇中心小学</t>
  </si>
  <si>
    <t>语文教师1</t>
  </si>
  <si>
    <t>15399012006003001</t>
  </si>
  <si>
    <t>4153280700609</t>
  </si>
  <si>
    <t>4153280701121</t>
  </si>
  <si>
    <t>4153280700514</t>
  </si>
  <si>
    <t>4153280702826</t>
  </si>
  <si>
    <t>语文教师2</t>
  </si>
  <si>
    <t>15399012006003002</t>
  </si>
  <si>
    <t>4153280700706</t>
  </si>
  <si>
    <t>4153280701428</t>
  </si>
  <si>
    <t>4153280703401</t>
  </si>
  <si>
    <t>4153280701717</t>
  </si>
  <si>
    <t>数学教师</t>
  </si>
  <si>
    <t>15399012006003003</t>
  </si>
  <si>
    <t>4153280701923</t>
  </si>
  <si>
    <t>4153280700307</t>
  </si>
  <si>
    <t>英语教师</t>
  </si>
  <si>
    <t>15399012006003004</t>
  </si>
  <si>
    <t>4153280701814</t>
  </si>
  <si>
    <t>4153280702506</t>
  </si>
  <si>
    <t>勐海县西定乡中心小学</t>
  </si>
  <si>
    <t>15399012006004001</t>
  </si>
  <si>
    <t>4153280700823</t>
  </si>
  <si>
    <t>4153280703504</t>
  </si>
  <si>
    <t>4153280702905</t>
  </si>
  <si>
    <t>4153280702830</t>
  </si>
  <si>
    <t>15399012006004002</t>
  </si>
  <si>
    <t>4153280701205</t>
  </si>
  <si>
    <t>4153280700815</t>
  </si>
  <si>
    <t>4153280702913</t>
  </si>
  <si>
    <t>4153280701619</t>
  </si>
  <si>
    <t>道德与法治教师</t>
  </si>
  <si>
    <t>15399012006004003</t>
  </si>
  <si>
    <t>4153280700416</t>
  </si>
  <si>
    <t>4153280702028</t>
  </si>
  <si>
    <t>音乐教师</t>
  </si>
  <si>
    <t>15399012006004004</t>
  </si>
  <si>
    <t>4153280701027</t>
  </si>
  <si>
    <t>4153280702901</t>
  </si>
  <si>
    <t>科学教师</t>
  </si>
  <si>
    <t>15399012006004005</t>
  </si>
  <si>
    <t>4153280702320</t>
  </si>
  <si>
    <t>4153280703311</t>
  </si>
  <si>
    <t>4153280701523</t>
  </si>
  <si>
    <t>4153280700428</t>
  </si>
  <si>
    <t>信息技术教师</t>
  </si>
  <si>
    <t>15399012006004006</t>
  </si>
  <si>
    <t>4153280901219</t>
  </si>
  <si>
    <t>4153280903714</t>
  </si>
  <si>
    <t>4153280901124</t>
  </si>
  <si>
    <t>4153280902613</t>
  </si>
  <si>
    <t>勐海县勐遮镇中心小学</t>
  </si>
  <si>
    <t>15399012006005001</t>
  </si>
  <si>
    <t>4153280703114</t>
  </si>
  <si>
    <t>4153280700615</t>
  </si>
  <si>
    <t>4153280702002</t>
  </si>
  <si>
    <t>4153280702106</t>
  </si>
  <si>
    <t>4153280702116</t>
  </si>
  <si>
    <t>4153280702624</t>
  </si>
  <si>
    <t>4153280702017</t>
  </si>
  <si>
    <t>4153280703513</t>
  </si>
  <si>
    <t>4153280700421</t>
  </si>
  <si>
    <t>4153280701513</t>
  </si>
  <si>
    <t>4153280703522</t>
  </si>
  <si>
    <t>4153280702009</t>
  </si>
  <si>
    <t>4153280703425</t>
  </si>
  <si>
    <t>4153280700308</t>
  </si>
  <si>
    <t>15399012006005002</t>
  </si>
  <si>
    <t>4153280701916</t>
  </si>
  <si>
    <t>4153280702908</t>
  </si>
  <si>
    <t>4153280701303</t>
  </si>
  <si>
    <t>4153280702721</t>
  </si>
  <si>
    <t>4153280700720</t>
  </si>
  <si>
    <t>4153280701408</t>
  </si>
  <si>
    <t>4153280701224</t>
  </si>
  <si>
    <t>4153280700729</t>
  </si>
  <si>
    <t>4153280702911</t>
  </si>
  <si>
    <t>4153280701105</t>
  </si>
  <si>
    <t>4153280702605</t>
  </si>
  <si>
    <t>4153280703006</t>
  </si>
  <si>
    <t>4153280701617</t>
  </si>
  <si>
    <t>4153280700927</t>
  </si>
  <si>
    <t>15399012006005003</t>
  </si>
  <si>
    <t>4153280701824</t>
  </si>
  <si>
    <t>4153280702223</t>
  </si>
  <si>
    <t>4153280700420</t>
  </si>
  <si>
    <t>15399012006005004</t>
  </si>
  <si>
    <t>4153280702013</t>
  </si>
  <si>
    <t>4153280703204</t>
  </si>
  <si>
    <t>4153280702919</t>
  </si>
  <si>
    <t>4153280702612</t>
  </si>
  <si>
    <t>4153280700807</t>
  </si>
  <si>
    <t>4153280703312</t>
  </si>
  <si>
    <t>4153280701707</t>
  </si>
  <si>
    <t>4153280700415</t>
  </si>
  <si>
    <t>15399012006005005</t>
  </si>
  <si>
    <t>4153280702316</t>
  </si>
  <si>
    <t>4153280702512</t>
  </si>
  <si>
    <t>4153280700907</t>
  </si>
  <si>
    <t>4153280700304</t>
  </si>
  <si>
    <t>15399012006005006</t>
  </si>
  <si>
    <t>4153280702401</t>
  </si>
  <si>
    <t>4153280703024</t>
  </si>
  <si>
    <t>美术教师</t>
  </si>
  <si>
    <t>15399012006005007</t>
  </si>
  <si>
    <t>4153280700201</t>
  </si>
  <si>
    <t>4153280701326</t>
  </si>
  <si>
    <t>15399012006005008</t>
  </si>
  <si>
    <t>4153280701528</t>
  </si>
  <si>
    <t>4153280702820</t>
  </si>
  <si>
    <t>勐海县勐满镇中心小学</t>
  </si>
  <si>
    <t>15399012006006001</t>
  </si>
  <si>
    <t>4153280702807</t>
  </si>
  <si>
    <t>4153280700523</t>
  </si>
  <si>
    <t>4153280702311</t>
  </si>
  <si>
    <t>4153280702630</t>
  </si>
  <si>
    <t>15399012006006002</t>
  </si>
  <si>
    <t>4153280702718</t>
  </si>
  <si>
    <t>15399012006006003</t>
  </si>
  <si>
    <t>4153280701108</t>
  </si>
  <si>
    <t>4153280701818</t>
  </si>
  <si>
    <t>4153280701327</t>
  </si>
  <si>
    <t>4153280701826</t>
  </si>
  <si>
    <t>15399012006006004</t>
  </si>
  <si>
    <t>4153280702422</t>
  </si>
  <si>
    <t>4153280700618</t>
  </si>
  <si>
    <t>4153280701020</t>
  </si>
  <si>
    <t>4153280700227</t>
  </si>
  <si>
    <t>4153280700510</t>
  </si>
  <si>
    <t>4153280700225</t>
  </si>
  <si>
    <t>15399012006006005</t>
  </si>
  <si>
    <t>4153280701219</t>
  </si>
  <si>
    <t>4153280702123</t>
  </si>
  <si>
    <t>15399012006006006</t>
  </si>
  <si>
    <t>4153280702805</t>
  </si>
  <si>
    <t>4153280701415</t>
  </si>
  <si>
    <t>15399012006006007</t>
  </si>
  <si>
    <t>4153280702823</t>
  </si>
  <si>
    <t>4153280703506</t>
  </si>
  <si>
    <t>15399012006006008</t>
  </si>
  <si>
    <t>4153280906926</t>
  </si>
  <si>
    <t>4153280701608</t>
  </si>
  <si>
    <t>勐海县打洛镇中心小学</t>
  </si>
  <si>
    <t>15399012006007001</t>
  </si>
  <si>
    <t>4153280700417</t>
  </si>
  <si>
    <t>4153280700603</t>
  </si>
  <si>
    <t>4153280703028</t>
  </si>
  <si>
    <t>4153280703315</t>
  </si>
  <si>
    <t>15399012006007002</t>
  </si>
  <si>
    <t>4153280703525</t>
  </si>
  <si>
    <t>4153280702030</t>
  </si>
  <si>
    <t>15399012006007003</t>
  </si>
  <si>
    <t>4153280700923</t>
  </si>
  <si>
    <t>4153280701502</t>
  </si>
  <si>
    <t>4153280701702</t>
  </si>
  <si>
    <t>15399012006007004</t>
  </si>
  <si>
    <t>4153280701712</t>
  </si>
  <si>
    <t>4153280703505</t>
  </si>
  <si>
    <t>勐海县勐往乡中心小学</t>
  </si>
  <si>
    <t>15399012006008001</t>
  </si>
  <si>
    <t>4153280702318</t>
  </si>
  <si>
    <t>4153280702808</t>
  </si>
  <si>
    <t>4153280703215</t>
  </si>
  <si>
    <t>4153280702207</t>
  </si>
  <si>
    <t>15399012006008002</t>
  </si>
  <si>
    <t>4153280702324</t>
  </si>
  <si>
    <t>4153280701506</t>
  </si>
  <si>
    <t>4153280703317</t>
  </si>
  <si>
    <t>4153280701625</t>
  </si>
  <si>
    <t>缺考</t>
  </si>
  <si>
    <t>15399012006008003</t>
  </si>
  <si>
    <t>4153280702817</t>
  </si>
  <si>
    <t>4153280700728</t>
  </si>
  <si>
    <t>勐海县第一小学</t>
  </si>
  <si>
    <t>15399012006009001</t>
  </si>
  <si>
    <t>4153280700430</t>
  </si>
  <si>
    <t>4153280702708</t>
  </si>
  <si>
    <t>4153280702219</t>
  </si>
  <si>
    <t>4153280702728</t>
  </si>
  <si>
    <t>勐海县民族小学</t>
  </si>
  <si>
    <t>15399012006010001</t>
  </si>
  <si>
    <t>4153280700919</t>
  </si>
  <si>
    <t>15399012006010002</t>
  </si>
  <si>
    <t>4153280700530</t>
  </si>
  <si>
    <t>4153280702213</t>
  </si>
  <si>
    <t>4153280702930</t>
  </si>
  <si>
    <t>勐海县勐满镇卫生院</t>
  </si>
  <si>
    <t>医学检验技术岗</t>
  </si>
  <si>
    <t>15399012006012001</t>
  </si>
  <si>
    <t>5553281107412</t>
  </si>
  <si>
    <t>5553281106424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</si>
</sst>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36"/>
      <name val="方正小标宋_GBK"/>
      <family val="4"/>
    </font>
    <font>
      <sz val="20"/>
      <name val="方正黑体_GBK"/>
      <family val="4"/>
    </font>
    <font>
      <sz val="20"/>
      <name val="Times New Roman"/>
      <family val="1"/>
    </font>
    <font>
      <sz val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176" fontId="51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view="pageBreakPreview" zoomScale="70" zoomScaleNormal="89" zoomScaleSheetLayoutView="70" workbookViewId="0" topLeftCell="A52">
      <selection activeCell="K158" sqref="K158"/>
    </sheetView>
  </sheetViews>
  <sheetFormatPr defaultColWidth="8.7109375" defaultRowHeight="39.75" customHeight="1"/>
  <cols>
    <col min="1" max="1" width="14.140625" style="5" customWidth="1"/>
    <col min="2" max="2" width="53.7109375" style="5" customWidth="1"/>
    <col min="3" max="3" width="30.00390625" style="5" customWidth="1"/>
    <col min="4" max="4" width="41.421875" style="6" customWidth="1"/>
    <col min="5" max="5" width="39.57421875" style="6" customWidth="1"/>
    <col min="6" max="6" width="22.00390625" style="7" customWidth="1"/>
    <col min="7" max="7" width="22.8515625" style="5" customWidth="1"/>
    <col min="8" max="8" width="27.00390625" style="5" customWidth="1"/>
    <col min="9" max="9" width="31.57421875" style="8" customWidth="1"/>
    <col min="10" max="10" width="21.57421875" style="5" customWidth="1"/>
    <col min="11" max="11" width="25.140625" style="5" customWidth="1"/>
    <col min="12" max="12" width="23.140625" style="9" customWidth="1"/>
    <col min="13" max="14" width="8.7109375" style="9" hidden="1" customWidth="1"/>
    <col min="15" max="255" width="8.7109375" style="9" customWidth="1"/>
  </cols>
  <sheetData>
    <row r="1" spans="1:12" ht="10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60" customHeight="1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6" t="s">
        <v>8</v>
      </c>
      <c r="I2" s="26" t="s">
        <v>9</v>
      </c>
      <c r="J2" s="26" t="s">
        <v>10</v>
      </c>
      <c r="K2" s="14" t="s">
        <v>11</v>
      </c>
      <c r="L2" s="14" t="s">
        <v>12</v>
      </c>
    </row>
    <row r="3" spans="1:12" s="1" customFormat="1" ht="60" customHeight="1">
      <c r="A3" s="17">
        <v>1</v>
      </c>
      <c r="B3" s="18" t="s">
        <v>13</v>
      </c>
      <c r="C3" s="18" t="s">
        <v>14</v>
      </c>
      <c r="D3" s="31" t="s">
        <v>15</v>
      </c>
      <c r="E3" s="19" t="s">
        <v>16</v>
      </c>
      <c r="F3" s="20">
        <v>2</v>
      </c>
      <c r="G3" s="21">
        <v>173.5</v>
      </c>
      <c r="H3" s="22">
        <v>85</v>
      </c>
      <c r="I3" s="27">
        <f aca="true" t="shared" si="0" ref="I3:I66">G3/3*0.5+H3*0.5</f>
        <v>71.41666666666667</v>
      </c>
      <c r="J3" s="28">
        <f>SUMPRODUCT(($D$3:$D$163=D3)*($I$3:$I$163&gt;I3))+1</f>
        <v>1</v>
      </c>
      <c r="K3" s="29" t="s">
        <v>17</v>
      </c>
      <c r="L3" s="30"/>
    </row>
    <row r="4" spans="1:12" s="1" customFormat="1" ht="60" customHeight="1">
      <c r="A4" s="17">
        <v>2</v>
      </c>
      <c r="B4" s="18" t="s">
        <v>13</v>
      </c>
      <c r="C4" s="18" t="s">
        <v>14</v>
      </c>
      <c r="D4" s="19" t="s">
        <v>15</v>
      </c>
      <c r="E4" s="19" t="s">
        <v>18</v>
      </c>
      <c r="F4" s="20"/>
      <c r="G4" s="21">
        <v>177.5</v>
      </c>
      <c r="H4" s="22">
        <v>82.6</v>
      </c>
      <c r="I4" s="27">
        <f t="shared" si="0"/>
        <v>70.88333333333333</v>
      </c>
      <c r="J4" s="28">
        <f>SUMPRODUCT(($D$3:$D$163=D4)*($I$3:$I$163&gt;I4))+1</f>
        <v>2</v>
      </c>
      <c r="K4" s="29" t="s">
        <v>17</v>
      </c>
      <c r="L4" s="30"/>
    </row>
    <row r="5" spans="1:12" s="1" customFormat="1" ht="60" customHeight="1">
      <c r="A5" s="17">
        <v>3</v>
      </c>
      <c r="B5" s="18" t="s">
        <v>13</v>
      </c>
      <c r="C5" s="18" t="s">
        <v>14</v>
      </c>
      <c r="D5" s="19" t="s">
        <v>15</v>
      </c>
      <c r="E5" s="19" t="s">
        <v>19</v>
      </c>
      <c r="F5" s="20"/>
      <c r="G5" s="21">
        <v>169</v>
      </c>
      <c r="H5" s="22">
        <v>83.54</v>
      </c>
      <c r="I5" s="27">
        <f t="shared" si="0"/>
        <v>69.93666666666667</v>
      </c>
      <c r="J5" s="28">
        <f>SUMPRODUCT(($D$3:$D$163=D5)*($I$3:$I$163&gt;I5))+1</f>
        <v>3</v>
      </c>
      <c r="K5" s="29" t="s">
        <v>20</v>
      </c>
      <c r="L5" s="30"/>
    </row>
    <row r="6" spans="1:12" s="1" customFormat="1" ht="60" customHeight="1">
      <c r="A6" s="17">
        <v>4</v>
      </c>
      <c r="B6" s="18" t="s">
        <v>13</v>
      </c>
      <c r="C6" s="18" t="s">
        <v>14</v>
      </c>
      <c r="D6" s="19" t="s">
        <v>15</v>
      </c>
      <c r="E6" s="19" t="s">
        <v>21</v>
      </c>
      <c r="F6" s="20"/>
      <c r="G6" s="21">
        <v>166.5</v>
      </c>
      <c r="H6" s="22">
        <v>80.68</v>
      </c>
      <c r="I6" s="27">
        <f t="shared" si="0"/>
        <v>68.09</v>
      </c>
      <c r="J6" s="28">
        <f>SUMPRODUCT(($D$3:$D$163=D6)*($I$3:$I$163&gt;I6))+1</f>
        <v>4</v>
      </c>
      <c r="K6" s="29" t="s">
        <v>20</v>
      </c>
      <c r="L6" s="30"/>
    </row>
    <row r="7" spans="1:12" s="2" customFormat="1" ht="60" customHeight="1">
      <c r="A7" s="17">
        <v>5</v>
      </c>
      <c r="B7" s="18" t="s">
        <v>22</v>
      </c>
      <c r="C7" s="18" t="s">
        <v>23</v>
      </c>
      <c r="D7" s="19" t="s">
        <v>24</v>
      </c>
      <c r="E7" s="19" t="s">
        <v>25</v>
      </c>
      <c r="F7" s="20">
        <v>3</v>
      </c>
      <c r="G7" s="21">
        <v>198.5</v>
      </c>
      <c r="H7" s="22">
        <v>83.7</v>
      </c>
      <c r="I7" s="27">
        <f t="shared" si="0"/>
        <v>74.93333333333334</v>
      </c>
      <c r="J7" s="28">
        <f>SUMPRODUCT(($D$3:$D$163=D7)*($I$3:$I$163&gt;I7))+1</f>
        <v>1</v>
      </c>
      <c r="K7" s="29" t="s">
        <v>17</v>
      </c>
      <c r="L7" s="30"/>
    </row>
    <row r="8" spans="1:12" s="2" customFormat="1" ht="60" customHeight="1">
      <c r="A8" s="17">
        <v>6</v>
      </c>
      <c r="B8" s="18" t="s">
        <v>22</v>
      </c>
      <c r="C8" s="18" t="s">
        <v>23</v>
      </c>
      <c r="D8" s="31" t="s">
        <v>24</v>
      </c>
      <c r="E8" s="19" t="s">
        <v>26</v>
      </c>
      <c r="F8" s="20"/>
      <c r="G8" s="21">
        <v>209.5</v>
      </c>
      <c r="H8" s="22">
        <v>75.84</v>
      </c>
      <c r="I8" s="27">
        <f t="shared" si="0"/>
        <v>72.83666666666667</v>
      </c>
      <c r="J8" s="28">
        <f>SUMPRODUCT(($D$3:$D$163=D8)*($I$3:$I$163&gt;I8))+1</f>
        <v>2</v>
      </c>
      <c r="K8" s="29" t="s">
        <v>17</v>
      </c>
      <c r="L8" s="30"/>
    </row>
    <row r="9" spans="1:12" s="1" customFormat="1" ht="60" customHeight="1">
      <c r="A9" s="17">
        <v>7</v>
      </c>
      <c r="B9" s="18" t="s">
        <v>22</v>
      </c>
      <c r="C9" s="18" t="s">
        <v>23</v>
      </c>
      <c r="D9" s="19" t="s">
        <v>24</v>
      </c>
      <c r="E9" s="19" t="s">
        <v>27</v>
      </c>
      <c r="F9" s="20"/>
      <c r="G9" s="21">
        <v>184.5</v>
      </c>
      <c r="H9" s="22">
        <v>82.26</v>
      </c>
      <c r="I9" s="27">
        <f t="shared" si="0"/>
        <v>71.88</v>
      </c>
      <c r="J9" s="28">
        <f>SUMPRODUCT(($D$3:$D$163=D9)*($I$3:$I$163&gt;I9))+1</f>
        <v>3</v>
      </c>
      <c r="K9" s="29" t="s">
        <v>17</v>
      </c>
      <c r="L9" s="30"/>
    </row>
    <row r="10" spans="1:12" s="1" customFormat="1" ht="60" customHeight="1">
      <c r="A10" s="17">
        <v>8</v>
      </c>
      <c r="B10" s="18" t="s">
        <v>22</v>
      </c>
      <c r="C10" s="18" t="s">
        <v>23</v>
      </c>
      <c r="D10" s="19" t="s">
        <v>24</v>
      </c>
      <c r="E10" s="19" t="s">
        <v>28</v>
      </c>
      <c r="F10" s="20"/>
      <c r="G10" s="21">
        <v>187.5</v>
      </c>
      <c r="H10" s="22">
        <v>75.8</v>
      </c>
      <c r="I10" s="27">
        <f t="shared" si="0"/>
        <v>69.15</v>
      </c>
      <c r="J10" s="28">
        <f>SUMPRODUCT(($D$3:$D$163=D10)*($I$3:$I$163&gt;I10))+1</f>
        <v>4</v>
      </c>
      <c r="K10" s="29" t="s">
        <v>20</v>
      </c>
      <c r="L10" s="30"/>
    </row>
    <row r="11" spans="1:12" s="2" customFormat="1" ht="60" customHeight="1">
      <c r="A11" s="17">
        <v>9</v>
      </c>
      <c r="B11" s="18" t="s">
        <v>22</v>
      </c>
      <c r="C11" s="18" t="s">
        <v>23</v>
      </c>
      <c r="D11" s="19" t="s">
        <v>24</v>
      </c>
      <c r="E11" s="31" t="s">
        <v>29</v>
      </c>
      <c r="F11" s="20"/>
      <c r="G11" s="23">
        <v>182.5</v>
      </c>
      <c r="H11" s="22">
        <v>77.14</v>
      </c>
      <c r="I11" s="27">
        <f t="shared" si="0"/>
        <v>68.98666666666666</v>
      </c>
      <c r="J11" s="28">
        <f>SUMPRODUCT(($D$3:$D$163=D11)*($I$3:$I$163&gt;I11))+1</f>
        <v>5</v>
      </c>
      <c r="K11" s="29" t="s">
        <v>20</v>
      </c>
      <c r="L11" s="30"/>
    </row>
    <row r="12" spans="1:12" s="2" customFormat="1" ht="60" customHeight="1">
      <c r="A12" s="17">
        <v>10</v>
      </c>
      <c r="B12" s="18" t="s">
        <v>22</v>
      </c>
      <c r="C12" s="18" t="s">
        <v>23</v>
      </c>
      <c r="D12" s="19" t="s">
        <v>24</v>
      </c>
      <c r="E12" s="19" t="s">
        <v>30</v>
      </c>
      <c r="F12" s="20"/>
      <c r="G12" s="21">
        <v>189</v>
      </c>
      <c r="H12" s="22">
        <v>74.6</v>
      </c>
      <c r="I12" s="27">
        <f t="shared" si="0"/>
        <v>68.8</v>
      </c>
      <c r="J12" s="28">
        <f>SUMPRODUCT(($D$3:$D$163=D12)*($I$3:$I$163&gt;I12))+1</f>
        <v>6</v>
      </c>
      <c r="K12" s="29" t="s">
        <v>20</v>
      </c>
      <c r="L12" s="30"/>
    </row>
    <row r="13" spans="1:12" s="2" customFormat="1" ht="60" customHeight="1">
      <c r="A13" s="17">
        <v>11</v>
      </c>
      <c r="B13" s="18" t="s">
        <v>22</v>
      </c>
      <c r="C13" s="18" t="s">
        <v>31</v>
      </c>
      <c r="D13" s="19" t="s">
        <v>32</v>
      </c>
      <c r="E13" s="19" t="s">
        <v>33</v>
      </c>
      <c r="F13" s="20">
        <v>3</v>
      </c>
      <c r="G13" s="21">
        <v>182.5</v>
      </c>
      <c r="H13" s="22">
        <v>88.76</v>
      </c>
      <c r="I13" s="27">
        <f t="shared" si="0"/>
        <v>74.79666666666667</v>
      </c>
      <c r="J13" s="28">
        <f>SUMPRODUCT(($D$3:$D$163=D13)*($I$3:$I$163&gt;I13))+1</f>
        <v>1</v>
      </c>
      <c r="K13" s="29" t="s">
        <v>17</v>
      </c>
      <c r="L13" s="30"/>
    </row>
    <row r="14" spans="1:12" s="1" customFormat="1" ht="60" customHeight="1">
      <c r="A14" s="17">
        <v>12</v>
      </c>
      <c r="B14" s="18" t="s">
        <v>22</v>
      </c>
      <c r="C14" s="18" t="s">
        <v>31</v>
      </c>
      <c r="D14" s="19" t="s">
        <v>32</v>
      </c>
      <c r="E14" s="19" t="s">
        <v>34</v>
      </c>
      <c r="F14" s="20"/>
      <c r="G14" s="21">
        <v>170.5</v>
      </c>
      <c r="H14" s="22">
        <v>88.08</v>
      </c>
      <c r="I14" s="27">
        <f t="shared" si="0"/>
        <v>72.45666666666666</v>
      </c>
      <c r="J14" s="28">
        <f>SUMPRODUCT(($D$3:$D$163=D14)*($I$3:$I$163&gt;I14))+1</f>
        <v>2</v>
      </c>
      <c r="K14" s="29" t="s">
        <v>17</v>
      </c>
      <c r="L14" s="30"/>
    </row>
    <row r="15" spans="1:12" s="2" customFormat="1" ht="60" customHeight="1">
      <c r="A15" s="17">
        <v>13</v>
      </c>
      <c r="B15" s="18" t="s">
        <v>22</v>
      </c>
      <c r="C15" s="18" t="s">
        <v>31</v>
      </c>
      <c r="D15" s="19" t="s">
        <v>32</v>
      </c>
      <c r="E15" s="19" t="s">
        <v>35</v>
      </c>
      <c r="F15" s="20"/>
      <c r="G15" s="21">
        <v>171.5</v>
      </c>
      <c r="H15" s="22">
        <v>80.1</v>
      </c>
      <c r="I15" s="27">
        <f t="shared" si="0"/>
        <v>68.63333333333333</v>
      </c>
      <c r="J15" s="28">
        <f>SUMPRODUCT(($D$3:$D$163=D15)*($I$3:$I$163&gt;I15))+1</f>
        <v>3</v>
      </c>
      <c r="K15" s="29" t="s">
        <v>17</v>
      </c>
      <c r="L15" s="30"/>
    </row>
    <row r="16" spans="1:12" s="3" customFormat="1" ht="60" customHeight="1">
      <c r="A16" s="17">
        <v>14</v>
      </c>
      <c r="B16" s="18" t="s">
        <v>22</v>
      </c>
      <c r="C16" s="18" t="s">
        <v>31</v>
      </c>
      <c r="D16" s="19" t="s">
        <v>32</v>
      </c>
      <c r="E16" s="19" t="s">
        <v>36</v>
      </c>
      <c r="F16" s="20"/>
      <c r="G16" s="21">
        <v>169</v>
      </c>
      <c r="H16" s="22">
        <v>80.82</v>
      </c>
      <c r="I16" s="27">
        <f t="shared" si="0"/>
        <v>68.57666666666667</v>
      </c>
      <c r="J16" s="28">
        <f>SUMPRODUCT(($D$3:$D$163=D16)*($I$3:$I$163&gt;I16))+1</f>
        <v>4</v>
      </c>
      <c r="K16" s="29" t="s">
        <v>20</v>
      </c>
      <c r="L16" s="30"/>
    </row>
    <row r="17" spans="1:12" s="3" customFormat="1" ht="60" customHeight="1">
      <c r="A17" s="17">
        <v>15</v>
      </c>
      <c r="B17" s="18" t="s">
        <v>22</v>
      </c>
      <c r="C17" s="18" t="s">
        <v>31</v>
      </c>
      <c r="D17" s="19" t="s">
        <v>32</v>
      </c>
      <c r="E17" s="19" t="s">
        <v>37</v>
      </c>
      <c r="F17" s="20"/>
      <c r="G17" s="21">
        <v>159.5</v>
      </c>
      <c r="H17" s="22">
        <v>80.08</v>
      </c>
      <c r="I17" s="27">
        <f t="shared" si="0"/>
        <v>66.62333333333333</v>
      </c>
      <c r="J17" s="28">
        <f>SUMPRODUCT(($D$3:$D$163=D17)*($I$3:$I$163&gt;I17))+1</f>
        <v>5</v>
      </c>
      <c r="K17" s="29" t="s">
        <v>20</v>
      </c>
      <c r="L17" s="30"/>
    </row>
    <row r="18" spans="1:12" s="2" customFormat="1" ht="60" customHeight="1">
      <c r="A18" s="17">
        <v>16</v>
      </c>
      <c r="B18" s="18" t="s">
        <v>22</v>
      </c>
      <c r="C18" s="18" t="s">
        <v>31</v>
      </c>
      <c r="D18" s="19" t="s">
        <v>32</v>
      </c>
      <c r="E18" s="19" t="s">
        <v>38</v>
      </c>
      <c r="F18" s="20"/>
      <c r="G18" s="21">
        <v>146.5</v>
      </c>
      <c r="H18" s="22">
        <v>82.54</v>
      </c>
      <c r="I18" s="27">
        <f t="shared" si="0"/>
        <v>65.68666666666667</v>
      </c>
      <c r="J18" s="28">
        <f>SUMPRODUCT(($D$3:$D$163=D18)*($I$3:$I$163&gt;I18))+1</f>
        <v>6</v>
      </c>
      <c r="K18" s="29" t="s">
        <v>20</v>
      </c>
      <c r="L18" s="30"/>
    </row>
    <row r="19" spans="1:12" s="2" customFormat="1" ht="60" customHeight="1">
      <c r="A19" s="17">
        <v>17</v>
      </c>
      <c r="B19" s="18" t="s">
        <v>22</v>
      </c>
      <c r="C19" s="18" t="s">
        <v>39</v>
      </c>
      <c r="D19" s="19" t="s">
        <v>40</v>
      </c>
      <c r="E19" s="19" t="s">
        <v>41</v>
      </c>
      <c r="F19" s="20">
        <v>3</v>
      </c>
      <c r="G19" s="21">
        <v>202.5</v>
      </c>
      <c r="H19" s="22">
        <v>87.98</v>
      </c>
      <c r="I19" s="27">
        <f t="shared" si="0"/>
        <v>77.74000000000001</v>
      </c>
      <c r="J19" s="28">
        <f>SUMPRODUCT(($D$3:$D$163=D19)*($I$3:$I$163&gt;I19))+1</f>
        <v>1</v>
      </c>
      <c r="K19" s="29" t="s">
        <v>17</v>
      </c>
      <c r="L19" s="30"/>
    </row>
    <row r="20" spans="1:12" s="1" customFormat="1" ht="60" customHeight="1">
      <c r="A20" s="17">
        <v>18</v>
      </c>
      <c r="B20" s="18" t="s">
        <v>22</v>
      </c>
      <c r="C20" s="18" t="s">
        <v>39</v>
      </c>
      <c r="D20" s="19" t="s">
        <v>40</v>
      </c>
      <c r="E20" s="19" t="s">
        <v>42</v>
      </c>
      <c r="F20" s="20"/>
      <c r="G20" s="21">
        <v>186</v>
      </c>
      <c r="H20" s="22">
        <v>88.26</v>
      </c>
      <c r="I20" s="27">
        <f t="shared" si="0"/>
        <v>75.13</v>
      </c>
      <c r="J20" s="28">
        <f>SUMPRODUCT(($D$3:$D$163=D20)*($I$3:$I$163&gt;I20))+1</f>
        <v>2</v>
      </c>
      <c r="K20" s="29" t="s">
        <v>17</v>
      </c>
      <c r="L20" s="30"/>
    </row>
    <row r="21" spans="1:12" s="1" customFormat="1" ht="60" customHeight="1">
      <c r="A21" s="17">
        <v>19</v>
      </c>
      <c r="B21" s="18" t="s">
        <v>22</v>
      </c>
      <c r="C21" s="18" t="s">
        <v>39</v>
      </c>
      <c r="D21" s="31" t="s">
        <v>40</v>
      </c>
      <c r="E21" s="19" t="s">
        <v>43</v>
      </c>
      <c r="F21" s="20"/>
      <c r="G21" s="21">
        <v>191</v>
      </c>
      <c r="H21" s="22">
        <v>85.38</v>
      </c>
      <c r="I21" s="27">
        <f t="shared" si="0"/>
        <v>74.52333333333333</v>
      </c>
      <c r="J21" s="28">
        <f>SUMPRODUCT(($D$3:$D$163=D21)*($I$3:$I$163&gt;I21))+1</f>
        <v>3</v>
      </c>
      <c r="K21" s="29" t="s">
        <v>17</v>
      </c>
      <c r="L21" s="30"/>
    </row>
    <row r="22" spans="1:12" s="2" customFormat="1" ht="60" customHeight="1">
      <c r="A22" s="17">
        <v>20</v>
      </c>
      <c r="B22" s="18" t="s">
        <v>22</v>
      </c>
      <c r="C22" s="18" t="s">
        <v>39</v>
      </c>
      <c r="D22" s="19" t="s">
        <v>40</v>
      </c>
      <c r="E22" s="19" t="s">
        <v>44</v>
      </c>
      <c r="F22" s="20"/>
      <c r="G22" s="21">
        <v>181.5</v>
      </c>
      <c r="H22" s="22">
        <v>83.96</v>
      </c>
      <c r="I22" s="27">
        <f t="shared" si="0"/>
        <v>72.22999999999999</v>
      </c>
      <c r="J22" s="28">
        <f>SUMPRODUCT(($D$3:$D$163=D22)*($I$3:$I$163&gt;I22))+1</f>
        <v>4</v>
      </c>
      <c r="K22" s="29" t="s">
        <v>20</v>
      </c>
      <c r="L22" s="30"/>
    </row>
    <row r="23" spans="1:12" s="2" customFormat="1" ht="60" customHeight="1">
      <c r="A23" s="17">
        <v>21</v>
      </c>
      <c r="B23" s="18" t="s">
        <v>22</v>
      </c>
      <c r="C23" s="18" t="s">
        <v>39</v>
      </c>
      <c r="D23" s="19" t="s">
        <v>40</v>
      </c>
      <c r="E23" s="19" t="s">
        <v>45</v>
      </c>
      <c r="F23" s="20"/>
      <c r="G23" s="21">
        <v>174</v>
      </c>
      <c r="H23" s="22">
        <v>84.36</v>
      </c>
      <c r="I23" s="27">
        <f t="shared" si="0"/>
        <v>71.18</v>
      </c>
      <c r="J23" s="28">
        <f>SUMPRODUCT(($D$3:$D$163=D23)*($I$3:$I$163&gt;I23))+1</f>
        <v>5</v>
      </c>
      <c r="K23" s="29" t="s">
        <v>20</v>
      </c>
      <c r="L23" s="30"/>
    </row>
    <row r="24" spans="1:12" s="1" customFormat="1" ht="60" customHeight="1">
      <c r="A24" s="17">
        <v>22</v>
      </c>
      <c r="B24" s="18" t="s">
        <v>22</v>
      </c>
      <c r="C24" s="18" t="s">
        <v>39</v>
      </c>
      <c r="D24" s="19" t="s">
        <v>40</v>
      </c>
      <c r="E24" s="19" t="s">
        <v>46</v>
      </c>
      <c r="F24" s="20"/>
      <c r="G24" s="21">
        <v>166.5</v>
      </c>
      <c r="H24" s="22">
        <v>85.32</v>
      </c>
      <c r="I24" s="27">
        <f t="shared" si="0"/>
        <v>70.41</v>
      </c>
      <c r="J24" s="28">
        <f>SUMPRODUCT(($D$3:$D$163=D24)*($I$3:$I$163&gt;I24))+1</f>
        <v>6</v>
      </c>
      <c r="K24" s="29" t="s">
        <v>20</v>
      </c>
      <c r="L24" s="30"/>
    </row>
    <row r="25" spans="1:12" s="1" customFormat="1" ht="60" customHeight="1">
      <c r="A25" s="17">
        <v>23</v>
      </c>
      <c r="B25" s="18" t="s">
        <v>22</v>
      </c>
      <c r="C25" s="18" t="s">
        <v>39</v>
      </c>
      <c r="D25" s="19" t="s">
        <v>40</v>
      </c>
      <c r="E25" s="19" t="s">
        <v>47</v>
      </c>
      <c r="F25" s="20"/>
      <c r="G25" s="21">
        <v>166.5</v>
      </c>
      <c r="H25" s="22">
        <v>83.92</v>
      </c>
      <c r="I25" s="27">
        <f t="shared" si="0"/>
        <v>69.71000000000001</v>
      </c>
      <c r="J25" s="28">
        <f>SUMPRODUCT(($D$3:$D$163=D25)*($I$3:$I$163&gt;I25))+1</f>
        <v>7</v>
      </c>
      <c r="K25" s="29" t="s">
        <v>20</v>
      </c>
      <c r="L25" s="30"/>
    </row>
    <row r="26" spans="1:12" s="4" customFormat="1" ht="60" customHeight="1">
      <c r="A26" s="17">
        <v>24</v>
      </c>
      <c r="B26" s="18" t="s">
        <v>22</v>
      </c>
      <c r="C26" s="18" t="s">
        <v>39</v>
      </c>
      <c r="D26" s="19" t="s">
        <v>40</v>
      </c>
      <c r="E26" s="19" t="s">
        <v>48</v>
      </c>
      <c r="F26" s="20"/>
      <c r="G26" s="21">
        <v>166.5</v>
      </c>
      <c r="H26" s="22">
        <v>72.42</v>
      </c>
      <c r="I26" s="27">
        <f t="shared" si="0"/>
        <v>63.96</v>
      </c>
      <c r="J26" s="28">
        <f>SUMPRODUCT(($D$3:$D$163=D26)*($I$3:$I$163&gt;I26))+1</f>
        <v>8</v>
      </c>
      <c r="K26" s="29" t="s">
        <v>20</v>
      </c>
      <c r="L26" s="30"/>
    </row>
    <row r="27" spans="1:12" s="2" customFormat="1" ht="60" customHeight="1">
      <c r="A27" s="17">
        <v>25</v>
      </c>
      <c r="B27" s="18" t="s">
        <v>22</v>
      </c>
      <c r="C27" s="18" t="s">
        <v>49</v>
      </c>
      <c r="D27" s="19" t="s">
        <v>50</v>
      </c>
      <c r="E27" s="19" t="s">
        <v>51</v>
      </c>
      <c r="F27" s="20">
        <v>1</v>
      </c>
      <c r="G27" s="21">
        <v>178.5</v>
      </c>
      <c r="H27" s="22">
        <v>90.2</v>
      </c>
      <c r="I27" s="27">
        <f t="shared" si="0"/>
        <v>74.85</v>
      </c>
      <c r="J27" s="28">
        <f>SUMPRODUCT(($D$3:$D$163=D27)*($I$3:$I$163&gt;I27))+1</f>
        <v>1</v>
      </c>
      <c r="K27" s="29" t="s">
        <v>17</v>
      </c>
      <c r="L27" s="30"/>
    </row>
    <row r="28" spans="1:12" s="1" customFormat="1" ht="60" customHeight="1">
      <c r="A28" s="17">
        <v>26</v>
      </c>
      <c r="B28" s="18" t="s">
        <v>22</v>
      </c>
      <c r="C28" s="18" t="s">
        <v>49</v>
      </c>
      <c r="D28" s="19" t="s">
        <v>50</v>
      </c>
      <c r="E28" s="19" t="s">
        <v>52</v>
      </c>
      <c r="F28" s="20"/>
      <c r="G28" s="21">
        <v>171.5</v>
      </c>
      <c r="H28" s="22">
        <v>87.42</v>
      </c>
      <c r="I28" s="27">
        <f t="shared" si="0"/>
        <v>72.29333333333334</v>
      </c>
      <c r="J28" s="28">
        <f>SUMPRODUCT(($D$3:$D$163=D28)*($I$3:$I$163&gt;I28))+1</f>
        <v>2</v>
      </c>
      <c r="K28" s="29" t="s">
        <v>20</v>
      </c>
      <c r="L28" s="30"/>
    </row>
    <row r="29" spans="1:12" s="2" customFormat="1" ht="60" customHeight="1">
      <c r="A29" s="17">
        <v>27</v>
      </c>
      <c r="B29" s="18" t="s">
        <v>53</v>
      </c>
      <c r="C29" s="18" t="s">
        <v>54</v>
      </c>
      <c r="D29" s="19" t="s">
        <v>55</v>
      </c>
      <c r="E29" s="19" t="s">
        <v>56</v>
      </c>
      <c r="F29" s="20">
        <v>2</v>
      </c>
      <c r="G29" s="21">
        <v>204</v>
      </c>
      <c r="H29" s="22">
        <v>91.06</v>
      </c>
      <c r="I29" s="27">
        <f t="shared" si="0"/>
        <v>79.53</v>
      </c>
      <c r="J29" s="28">
        <f>SUMPRODUCT(($D$3:$D$163=D29)*($I$3:$I$163&gt;I29))+1</f>
        <v>1</v>
      </c>
      <c r="K29" s="29" t="s">
        <v>17</v>
      </c>
      <c r="L29" s="30"/>
    </row>
    <row r="30" spans="1:12" s="1" customFormat="1" ht="60" customHeight="1">
      <c r="A30" s="17">
        <v>28</v>
      </c>
      <c r="B30" s="18" t="s">
        <v>53</v>
      </c>
      <c r="C30" s="18" t="s">
        <v>54</v>
      </c>
      <c r="D30" s="19" t="s">
        <v>55</v>
      </c>
      <c r="E30" s="19" t="s">
        <v>57</v>
      </c>
      <c r="F30" s="20"/>
      <c r="G30" s="21">
        <v>180</v>
      </c>
      <c r="H30" s="22">
        <v>92.86</v>
      </c>
      <c r="I30" s="27">
        <f t="shared" si="0"/>
        <v>76.43</v>
      </c>
      <c r="J30" s="28">
        <f>SUMPRODUCT(($D$3:$D$163=D30)*($I$3:$I$163&gt;I30))+1</f>
        <v>2</v>
      </c>
      <c r="K30" s="29" t="s">
        <v>17</v>
      </c>
      <c r="L30" s="30"/>
    </row>
    <row r="31" spans="1:12" s="1" customFormat="1" ht="60" customHeight="1">
      <c r="A31" s="17">
        <v>29</v>
      </c>
      <c r="B31" s="18" t="s">
        <v>53</v>
      </c>
      <c r="C31" s="18" t="s">
        <v>54</v>
      </c>
      <c r="D31" s="19" t="s">
        <v>55</v>
      </c>
      <c r="E31" s="19" t="s">
        <v>58</v>
      </c>
      <c r="F31" s="20"/>
      <c r="G31" s="21">
        <v>186</v>
      </c>
      <c r="H31" s="22">
        <v>90.42</v>
      </c>
      <c r="I31" s="27">
        <f t="shared" si="0"/>
        <v>76.21000000000001</v>
      </c>
      <c r="J31" s="28">
        <f>SUMPRODUCT(($D$3:$D$163=D31)*($I$3:$I$163&gt;I31))+1</f>
        <v>3</v>
      </c>
      <c r="K31" s="29" t="s">
        <v>20</v>
      </c>
      <c r="L31" s="30"/>
    </row>
    <row r="32" spans="1:12" s="1" customFormat="1" ht="60" customHeight="1">
      <c r="A32" s="17">
        <v>30</v>
      </c>
      <c r="B32" s="18" t="s">
        <v>53</v>
      </c>
      <c r="C32" s="18" t="s">
        <v>54</v>
      </c>
      <c r="D32" s="19" t="s">
        <v>55</v>
      </c>
      <c r="E32" s="19" t="s">
        <v>59</v>
      </c>
      <c r="F32" s="20"/>
      <c r="G32" s="21">
        <v>185.5</v>
      </c>
      <c r="H32" s="22">
        <v>87.88</v>
      </c>
      <c r="I32" s="27">
        <f t="shared" si="0"/>
        <v>74.85666666666667</v>
      </c>
      <c r="J32" s="28">
        <f>SUMPRODUCT(($D$3:$D$163=D32)*($I$3:$I$163&gt;I32))+1</f>
        <v>4</v>
      </c>
      <c r="K32" s="29" t="s">
        <v>20</v>
      </c>
      <c r="L32" s="30"/>
    </row>
    <row r="33" spans="1:12" s="1" customFormat="1" ht="60" customHeight="1">
      <c r="A33" s="17">
        <v>31</v>
      </c>
      <c r="B33" s="18" t="s">
        <v>53</v>
      </c>
      <c r="C33" s="18" t="s">
        <v>60</v>
      </c>
      <c r="D33" s="19" t="s">
        <v>61</v>
      </c>
      <c r="E33" s="19" t="s">
        <v>62</v>
      </c>
      <c r="F33" s="20">
        <v>2</v>
      </c>
      <c r="G33" s="21">
        <v>196.5</v>
      </c>
      <c r="H33" s="22">
        <v>88.82</v>
      </c>
      <c r="I33" s="27">
        <f t="shared" si="0"/>
        <v>77.16</v>
      </c>
      <c r="J33" s="28">
        <f>SUMPRODUCT(($D$3:$D$163=D33)*($I$3:$I$163&gt;I33))+1</f>
        <v>1</v>
      </c>
      <c r="K33" s="29" t="s">
        <v>17</v>
      </c>
      <c r="L33" s="30"/>
    </row>
    <row r="34" spans="1:12" s="1" customFormat="1" ht="60" customHeight="1">
      <c r="A34" s="17">
        <v>32</v>
      </c>
      <c r="B34" s="18" t="s">
        <v>53</v>
      </c>
      <c r="C34" s="18" t="s">
        <v>60</v>
      </c>
      <c r="D34" s="19" t="s">
        <v>61</v>
      </c>
      <c r="E34" s="19" t="s">
        <v>63</v>
      </c>
      <c r="F34" s="20"/>
      <c r="G34" s="21">
        <v>178.5</v>
      </c>
      <c r="H34" s="22">
        <v>84.64</v>
      </c>
      <c r="I34" s="27">
        <f t="shared" si="0"/>
        <v>72.07</v>
      </c>
      <c r="J34" s="28">
        <f>SUMPRODUCT(($D$3:$D$163=D34)*($I$3:$I$163&gt;I34))+1</f>
        <v>2</v>
      </c>
      <c r="K34" s="29" t="s">
        <v>17</v>
      </c>
      <c r="L34" s="30"/>
    </row>
    <row r="35" spans="1:12" s="1" customFormat="1" ht="60" customHeight="1">
      <c r="A35" s="17">
        <v>33</v>
      </c>
      <c r="B35" s="18" t="s">
        <v>53</v>
      </c>
      <c r="C35" s="18" t="s">
        <v>60</v>
      </c>
      <c r="D35" s="19" t="s">
        <v>61</v>
      </c>
      <c r="E35" s="19" t="s">
        <v>64</v>
      </c>
      <c r="F35" s="20"/>
      <c r="G35" s="21">
        <v>167.5</v>
      </c>
      <c r="H35" s="22">
        <v>86.7</v>
      </c>
      <c r="I35" s="27">
        <f t="shared" si="0"/>
        <v>71.26666666666667</v>
      </c>
      <c r="J35" s="28">
        <f>SUMPRODUCT(($D$3:$D$163=D35)*($I$3:$I$163&gt;I35))+1</f>
        <v>3</v>
      </c>
      <c r="K35" s="29" t="s">
        <v>20</v>
      </c>
      <c r="L35" s="30"/>
    </row>
    <row r="36" spans="1:12" s="1" customFormat="1" ht="60" customHeight="1">
      <c r="A36" s="17">
        <v>34</v>
      </c>
      <c r="B36" s="18" t="s">
        <v>53</v>
      </c>
      <c r="C36" s="18" t="s">
        <v>60</v>
      </c>
      <c r="D36" s="19" t="s">
        <v>61</v>
      </c>
      <c r="E36" s="32" t="s">
        <v>65</v>
      </c>
      <c r="F36" s="20"/>
      <c r="G36" s="21">
        <v>165.5</v>
      </c>
      <c r="H36" s="22">
        <v>84.26</v>
      </c>
      <c r="I36" s="27">
        <f t="shared" si="0"/>
        <v>69.71333333333334</v>
      </c>
      <c r="J36" s="28">
        <f>SUMPRODUCT(($D$3:$D$163=D36)*($I$3:$I$163&gt;I36))+1</f>
        <v>4</v>
      </c>
      <c r="K36" s="29" t="s">
        <v>20</v>
      </c>
      <c r="L36" s="30"/>
    </row>
    <row r="37" spans="1:12" s="1" customFormat="1" ht="60" customHeight="1">
      <c r="A37" s="17">
        <v>35</v>
      </c>
      <c r="B37" s="18" t="s">
        <v>53</v>
      </c>
      <c r="C37" s="18" t="s">
        <v>66</v>
      </c>
      <c r="D37" s="19" t="s">
        <v>67</v>
      </c>
      <c r="E37" s="19" t="s">
        <v>68</v>
      </c>
      <c r="F37" s="20">
        <v>2</v>
      </c>
      <c r="G37" s="21">
        <v>171.5</v>
      </c>
      <c r="H37" s="22">
        <v>81.24</v>
      </c>
      <c r="I37" s="27">
        <f t="shared" si="0"/>
        <v>69.20333333333333</v>
      </c>
      <c r="J37" s="28">
        <f>SUMPRODUCT(($D$3:$D$163=D37)*($I$3:$I$163&gt;I37))+1</f>
        <v>1</v>
      </c>
      <c r="K37" s="29" t="s">
        <v>17</v>
      </c>
      <c r="L37" s="30"/>
    </row>
    <row r="38" spans="1:12" s="1" customFormat="1" ht="60" customHeight="1">
      <c r="A38" s="17">
        <v>36</v>
      </c>
      <c r="B38" s="18" t="s">
        <v>53</v>
      </c>
      <c r="C38" s="18" t="s">
        <v>66</v>
      </c>
      <c r="D38" s="19" t="s">
        <v>67</v>
      </c>
      <c r="E38" s="19" t="s">
        <v>69</v>
      </c>
      <c r="F38" s="20"/>
      <c r="G38" s="21">
        <v>168.5</v>
      </c>
      <c r="H38" s="22">
        <v>77.92</v>
      </c>
      <c r="I38" s="27">
        <f t="shared" si="0"/>
        <v>67.04333333333334</v>
      </c>
      <c r="J38" s="28">
        <f>SUMPRODUCT(($D$3:$D$163=D38)*($I$3:$I$163&gt;I38))+1</f>
        <v>2</v>
      </c>
      <c r="K38" s="29" t="s">
        <v>17</v>
      </c>
      <c r="L38" s="30"/>
    </row>
    <row r="39" spans="1:12" s="1" customFormat="1" ht="60" customHeight="1">
      <c r="A39" s="17">
        <v>37</v>
      </c>
      <c r="B39" s="18" t="s">
        <v>53</v>
      </c>
      <c r="C39" s="18" t="s">
        <v>70</v>
      </c>
      <c r="D39" s="19" t="s">
        <v>71</v>
      </c>
      <c r="E39" s="19" t="s">
        <v>72</v>
      </c>
      <c r="F39" s="20">
        <v>1</v>
      </c>
      <c r="G39" s="21">
        <v>175</v>
      </c>
      <c r="H39" s="22">
        <v>86.6</v>
      </c>
      <c r="I39" s="27">
        <f t="shared" si="0"/>
        <v>72.46666666666667</v>
      </c>
      <c r="J39" s="28">
        <f>SUMPRODUCT(($D$3:$D$163=D39)*($I$3:$I$163&gt;I39))+1</f>
        <v>1</v>
      </c>
      <c r="K39" s="29" t="s">
        <v>17</v>
      </c>
      <c r="L39" s="30"/>
    </row>
    <row r="40" spans="1:12" s="1" customFormat="1" ht="60" customHeight="1">
      <c r="A40" s="17">
        <v>38</v>
      </c>
      <c r="B40" s="18" t="s">
        <v>53</v>
      </c>
      <c r="C40" s="18" t="s">
        <v>70</v>
      </c>
      <c r="D40" s="19" t="s">
        <v>71</v>
      </c>
      <c r="E40" s="19" t="s">
        <v>73</v>
      </c>
      <c r="F40" s="20"/>
      <c r="G40" s="21">
        <v>173.5</v>
      </c>
      <c r="H40" s="22">
        <v>86.64</v>
      </c>
      <c r="I40" s="27">
        <f t="shared" si="0"/>
        <v>72.23666666666666</v>
      </c>
      <c r="J40" s="28">
        <f>SUMPRODUCT(($D$3:$D$163=D40)*($I$3:$I$163&gt;I40))+1</f>
        <v>2</v>
      </c>
      <c r="K40" s="29" t="s">
        <v>20</v>
      </c>
      <c r="L40" s="30"/>
    </row>
    <row r="41" spans="1:12" s="1" customFormat="1" ht="60" customHeight="1">
      <c r="A41" s="17">
        <v>39</v>
      </c>
      <c r="B41" s="18" t="s">
        <v>74</v>
      </c>
      <c r="C41" s="18" t="s">
        <v>23</v>
      </c>
      <c r="D41" s="19" t="s">
        <v>75</v>
      </c>
      <c r="E41" s="19" t="s">
        <v>76</v>
      </c>
      <c r="F41" s="20">
        <v>2</v>
      </c>
      <c r="G41" s="21">
        <v>195.5</v>
      </c>
      <c r="H41" s="22">
        <v>81.88</v>
      </c>
      <c r="I41" s="27">
        <f t="shared" si="0"/>
        <v>73.52333333333334</v>
      </c>
      <c r="J41" s="28">
        <f>SUMPRODUCT(($D$3:$D$163=D41)*($I$3:$I$163&gt;I41))+1</f>
        <v>1</v>
      </c>
      <c r="K41" s="29" t="s">
        <v>17</v>
      </c>
      <c r="L41" s="30"/>
    </row>
    <row r="42" spans="1:12" s="1" customFormat="1" ht="60" customHeight="1">
      <c r="A42" s="17">
        <v>40</v>
      </c>
      <c r="B42" s="18" t="s">
        <v>74</v>
      </c>
      <c r="C42" s="18" t="s">
        <v>23</v>
      </c>
      <c r="D42" s="19" t="s">
        <v>75</v>
      </c>
      <c r="E42" s="19" t="s">
        <v>77</v>
      </c>
      <c r="F42" s="20"/>
      <c r="G42" s="21">
        <v>186.5</v>
      </c>
      <c r="H42" s="22">
        <v>84.22</v>
      </c>
      <c r="I42" s="27">
        <f t="shared" si="0"/>
        <v>73.19333333333333</v>
      </c>
      <c r="J42" s="28">
        <f>SUMPRODUCT(($D$3:$D$163=D42)*($I$3:$I$163&gt;I42))+1</f>
        <v>2</v>
      </c>
      <c r="K42" s="29" t="s">
        <v>17</v>
      </c>
      <c r="L42" s="30"/>
    </row>
    <row r="43" spans="1:12" s="1" customFormat="1" ht="60" customHeight="1">
      <c r="A43" s="17">
        <v>41</v>
      </c>
      <c r="B43" s="18" t="s">
        <v>74</v>
      </c>
      <c r="C43" s="18" t="s">
        <v>23</v>
      </c>
      <c r="D43" s="19" t="s">
        <v>75</v>
      </c>
      <c r="E43" s="19" t="s">
        <v>78</v>
      </c>
      <c r="F43" s="20"/>
      <c r="G43" s="21">
        <v>188.5</v>
      </c>
      <c r="H43" s="22">
        <v>77.82</v>
      </c>
      <c r="I43" s="27">
        <f t="shared" si="0"/>
        <v>70.32666666666667</v>
      </c>
      <c r="J43" s="28">
        <f>SUMPRODUCT(($D$3:$D$163=D43)*($I$3:$I$163&gt;I43))+1</f>
        <v>3</v>
      </c>
      <c r="K43" s="29" t="s">
        <v>20</v>
      </c>
      <c r="L43" s="30"/>
    </row>
    <row r="44" spans="1:12" s="1" customFormat="1" ht="60" customHeight="1">
      <c r="A44" s="17">
        <v>42</v>
      </c>
      <c r="B44" s="18" t="s">
        <v>74</v>
      </c>
      <c r="C44" s="18" t="s">
        <v>23</v>
      </c>
      <c r="D44" s="19" t="s">
        <v>75</v>
      </c>
      <c r="E44" s="19" t="s">
        <v>79</v>
      </c>
      <c r="F44" s="20"/>
      <c r="G44" s="21">
        <v>178</v>
      </c>
      <c r="H44" s="22">
        <v>73.9</v>
      </c>
      <c r="I44" s="27">
        <f t="shared" si="0"/>
        <v>66.61666666666667</v>
      </c>
      <c r="J44" s="28">
        <f>SUMPRODUCT(($D$3:$D$163=D44)*($I$3:$I$163&gt;I44))+1</f>
        <v>4</v>
      </c>
      <c r="K44" s="29" t="s">
        <v>20</v>
      </c>
      <c r="L44" s="30"/>
    </row>
    <row r="45" spans="1:12" s="1" customFormat="1" ht="60" customHeight="1">
      <c r="A45" s="17">
        <v>43</v>
      </c>
      <c r="B45" s="18" t="s">
        <v>74</v>
      </c>
      <c r="C45" s="18" t="s">
        <v>66</v>
      </c>
      <c r="D45" s="19" t="s">
        <v>80</v>
      </c>
      <c r="E45" s="19" t="s">
        <v>81</v>
      </c>
      <c r="F45" s="20">
        <v>2</v>
      </c>
      <c r="G45" s="21">
        <v>190</v>
      </c>
      <c r="H45" s="22">
        <v>88.3</v>
      </c>
      <c r="I45" s="27">
        <f t="shared" si="0"/>
        <v>75.81666666666666</v>
      </c>
      <c r="J45" s="28">
        <f>SUMPRODUCT(($D$3:$D$163=D45)*($I$3:$I$163&gt;I45))+1</f>
        <v>1</v>
      </c>
      <c r="K45" s="29" t="s">
        <v>17</v>
      </c>
      <c r="L45" s="30"/>
    </row>
    <row r="46" spans="1:12" s="1" customFormat="1" ht="60" customHeight="1">
      <c r="A46" s="17">
        <v>44</v>
      </c>
      <c r="B46" s="18" t="s">
        <v>74</v>
      </c>
      <c r="C46" s="18" t="s">
        <v>66</v>
      </c>
      <c r="D46" s="31" t="s">
        <v>80</v>
      </c>
      <c r="E46" s="19" t="s">
        <v>82</v>
      </c>
      <c r="F46" s="20"/>
      <c r="G46" s="21">
        <v>168.5</v>
      </c>
      <c r="H46" s="22">
        <v>89.96</v>
      </c>
      <c r="I46" s="27">
        <f t="shared" si="0"/>
        <v>73.06333333333333</v>
      </c>
      <c r="J46" s="28">
        <f>SUMPRODUCT(($D$3:$D$163=D46)*($I$3:$I$163&gt;I46))+1</f>
        <v>2</v>
      </c>
      <c r="K46" s="29" t="s">
        <v>17</v>
      </c>
      <c r="L46" s="30"/>
    </row>
    <row r="47" spans="1:12" s="1" customFormat="1" ht="60" customHeight="1">
      <c r="A47" s="17">
        <v>45</v>
      </c>
      <c r="B47" s="18" t="s">
        <v>74</v>
      </c>
      <c r="C47" s="18" t="s">
        <v>66</v>
      </c>
      <c r="D47" s="19" t="s">
        <v>80</v>
      </c>
      <c r="E47" s="19" t="s">
        <v>83</v>
      </c>
      <c r="F47" s="20"/>
      <c r="G47" s="21">
        <v>163</v>
      </c>
      <c r="H47" s="22">
        <v>86.48</v>
      </c>
      <c r="I47" s="27">
        <f t="shared" si="0"/>
        <v>70.40666666666667</v>
      </c>
      <c r="J47" s="28">
        <f>SUMPRODUCT(($D$3:$D$163=D47)*($I$3:$I$163&gt;I47))+1</f>
        <v>3</v>
      </c>
      <c r="K47" s="29" t="s">
        <v>20</v>
      </c>
      <c r="L47" s="30"/>
    </row>
    <row r="48" spans="1:12" s="1" customFormat="1" ht="60" customHeight="1">
      <c r="A48" s="17">
        <v>46</v>
      </c>
      <c r="B48" s="18" t="s">
        <v>74</v>
      </c>
      <c r="C48" s="18" t="s">
        <v>66</v>
      </c>
      <c r="D48" s="19" t="s">
        <v>80</v>
      </c>
      <c r="E48" s="19" t="s">
        <v>84</v>
      </c>
      <c r="F48" s="20"/>
      <c r="G48" s="21">
        <v>155.5</v>
      </c>
      <c r="H48" s="22">
        <v>44.82</v>
      </c>
      <c r="I48" s="27">
        <f t="shared" si="0"/>
        <v>48.32666666666667</v>
      </c>
      <c r="J48" s="28">
        <f>SUMPRODUCT(($D$3:$D$163=D48)*($I$3:$I$163&gt;I48))+1</f>
        <v>4</v>
      </c>
      <c r="K48" s="29" t="s">
        <v>20</v>
      </c>
      <c r="L48" s="30"/>
    </row>
    <row r="49" spans="1:12" s="1" customFormat="1" ht="60" customHeight="1">
      <c r="A49" s="17">
        <v>47</v>
      </c>
      <c r="B49" s="18" t="s">
        <v>74</v>
      </c>
      <c r="C49" s="18" t="s">
        <v>85</v>
      </c>
      <c r="D49" s="19" t="s">
        <v>86</v>
      </c>
      <c r="E49" s="19" t="s">
        <v>87</v>
      </c>
      <c r="F49" s="20">
        <v>1</v>
      </c>
      <c r="G49" s="21">
        <v>184.5</v>
      </c>
      <c r="H49" s="22">
        <v>91.74</v>
      </c>
      <c r="I49" s="27">
        <f t="shared" si="0"/>
        <v>76.62</v>
      </c>
      <c r="J49" s="28">
        <f>SUMPRODUCT(($D$3:$D$163=D49)*($I$3:$I$163&gt;I49))+1</f>
        <v>1</v>
      </c>
      <c r="K49" s="29" t="s">
        <v>17</v>
      </c>
      <c r="L49" s="30"/>
    </row>
    <row r="50" spans="1:12" s="1" customFormat="1" ht="60" customHeight="1">
      <c r="A50" s="17">
        <v>48</v>
      </c>
      <c r="B50" s="18" t="s">
        <v>74</v>
      </c>
      <c r="C50" s="18" t="s">
        <v>85</v>
      </c>
      <c r="D50" s="19" t="s">
        <v>86</v>
      </c>
      <c r="E50" s="19" t="s">
        <v>88</v>
      </c>
      <c r="F50" s="20"/>
      <c r="G50" s="21">
        <v>188</v>
      </c>
      <c r="H50" s="22">
        <v>90.4</v>
      </c>
      <c r="I50" s="27">
        <f t="shared" si="0"/>
        <v>76.53333333333333</v>
      </c>
      <c r="J50" s="28">
        <f>SUMPRODUCT(($D$3:$D$163=D50)*($I$3:$I$163&gt;I50))+1</f>
        <v>2</v>
      </c>
      <c r="K50" s="29" t="s">
        <v>20</v>
      </c>
      <c r="L50" s="30"/>
    </row>
    <row r="51" spans="1:12" s="1" customFormat="1" ht="60" customHeight="1">
      <c r="A51" s="17">
        <v>49</v>
      </c>
      <c r="B51" s="18" t="s">
        <v>74</v>
      </c>
      <c r="C51" s="18" t="s">
        <v>89</v>
      </c>
      <c r="D51" s="31" t="s">
        <v>90</v>
      </c>
      <c r="E51" s="19" t="s">
        <v>91</v>
      </c>
      <c r="F51" s="20">
        <v>1</v>
      </c>
      <c r="G51" s="21">
        <v>160</v>
      </c>
      <c r="H51" s="22">
        <v>89.1</v>
      </c>
      <c r="I51" s="27">
        <f t="shared" si="0"/>
        <v>71.21666666666667</v>
      </c>
      <c r="J51" s="28">
        <f>SUMPRODUCT(($D$3:$D$163=D51)*($I$3:$I$163&gt;I51))+1</f>
        <v>1</v>
      </c>
      <c r="K51" s="29" t="s">
        <v>17</v>
      </c>
      <c r="L51" s="30"/>
    </row>
    <row r="52" spans="1:12" s="1" customFormat="1" ht="60" customHeight="1">
      <c r="A52" s="17">
        <v>50</v>
      </c>
      <c r="B52" s="18" t="s">
        <v>74</v>
      </c>
      <c r="C52" s="18" t="s">
        <v>89</v>
      </c>
      <c r="D52" s="19" t="s">
        <v>90</v>
      </c>
      <c r="E52" s="19" t="s">
        <v>92</v>
      </c>
      <c r="F52" s="20"/>
      <c r="G52" s="21">
        <v>156.5</v>
      </c>
      <c r="H52" s="22">
        <v>87.06</v>
      </c>
      <c r="I52" s="27">
        <f t="shared" si="0"/>
        <v>69.61333333333333</v>
      </c>
      <c r="J52" s="28">
        <f>SUMPRODUCT(($D$3:$D$163=D52)*($I$3:$I$163&gt;I52))+1</f>
        <v>2</v>
      </c>
      <c r="K52" s="29" t="s">
        <v>20</v>
      </c>
      <c r="L52" s="30"/>
    </row>
    <row r="53" spans="1:12" s="1" customFormat="1" ht="60" customHeight="1">
      <c r="A53" s="17">
        <v>51</v>
      </c>
      <c r="B53" s="18" t="s">
        <v>74</v>
      </c>
      <c r="C53" s="18" t="s">
        <v>93</v>
      </c>
      <c r="D53" s="19" t="s">
        <v>94</v>
      </c>
      <c r="E53" s="19" t="s">
        <v>95</v>
      </c>
      <c r="F53" s="20">
        <v>2</v>
      </c>
      <c r="G53" s="21">
        <v>204</v>
      </c>
      <c r="H53" s="22">
        <v>91.1</v>
      </c>
      <c r="I53" s="27">
        <f t="shared" si="0"/>
        <v>79.55</v>
      </c>
      <c r="J53" s="28">
        <f>SUMPRODUCT(($D$3:$D$163=D53)*($I$3:$I$163&gt;I53))+1</f>
        <v>1</v>
      </c>
      <c r="K53" s="29" t="s">
        <v>17</v>
      </c>
      <c r="L53" s="30"/>
    </row>
    <row r="54" spans="1:12" s="1" customFormat="1" ht="60" customHeight="1">
      <c r="A54" s="17">
        <v>52</v>
      </c>
      <c r="B54" s="18" t="s">
        <v>74</v>
      </c>
      <c r="C54" s="18" t="s">
        <v>93</v>
      </c>
      <c r="D54" s="19" t="s">
        <v>94</v>
      </c>
      <c r="E54" s="19" t="s">
        <v>96</v>
      </c>
      <c r="F54" s="20"/>
      <c r="G54" s="21">
        <v>183.5</v>
      </c>
      <c r="H54" s="22">
        <v>92.86</v>
      </c>
      <c r="I54" s="27">
        <f t="shared" si="0"/>
        <v>77.01333333333334</v>
      </c>
      <c r="J54" s="28">
        <f>SUMPRODUCT(($D$3:$D$163=D54)*($I$3:$I$163&gt;I54))+1</f>
        <v>2</v>
      </c>
      <c r="K54" s="29" t="s">
        <v>17</v>
      </c>
      <c r="L54" s="30"/>
    </row>
    <row r="55" spans="1:12" s="1" customFormat="1" ht="60" customHeight="1">
      <c r="A55" s="17">
        <v>53</v>
      </c>
      <c r="B55" s="18" t="s">
        <v>74</v>
      </c>
      <c r="C55" s="18" t="s">
        <v>93</v>
      </c>
      <c r="D55" s="19" t="s">
        <v>94</v>
      </c>
      <c r="E55" s="19" t="s">
        <v>97</v>
      </c>
      <c r="F55" s="20"/>
      <c r="G55" s="21">
        <v>192</v>
      </c>
      <c r="H55" s="22">
        <v>89.32</v>
      </c>
      <c r="I55" s="27">
        <f t="shared" si="0"/>
        <v>76.66</v>
      </c>
      <c r="J55" s="28">
        <f>SUMPRODUCT(($D$3:$D$163=D55)*($I$3:$I$163&gt;I55))+1</f>
        <v>3</v>
      </c>
      <c r="K55" s="29" t="s">
        <v>20</v>
      </c>
      <c r="L55" s="30"/>
    </row>
    <row r="56" spans="1:12" s="1" customFormat="1" ht="60" customHeight="1">
      <c r="A56" s="17">
        <v>54</v>
      </c>
      <c r="B56" s="18" t="s">
        <v>74</v>
      </c>
      <c r="C56" s="18" t="s">
        <v>93</v>
      </c>
      <c r="D56" s="19" t="s">
        <v>94</v>
      </c>
      <c r="E56" s="19" t="s">
        <v>98</v>
      </c>
      <c r="F56" s="20"/>
      <c r="G56" s="21">
        <v>184</v>
      </c>
      <c r="H56" s="22">
        <v>89.02</v>
      </c>
      <c r="I56" s="27">
        <f t="shared" si="0"/>
        <v>75.17666666666666</v>
      </c>
      <c r="J56" s="28">
        <f>SUMPRODUCT(($D$3:$D$163=D56)*($I$3:$I$163&gt;I56))+1</f>
        <v>4</v>
      </c>
      <c r="K56" s="29" t="s">
        <v>20</v>
      </c>
      <c r="L56" s="30"/>
    </row>
    <row r="57" spans="1:12" s="1" customFormat="1" ht="60" customHeight="1">
      <c r="A57" s="17">
        <v>55</v>
      </c>
      <c r="B57" s="18" t="s">
        <v>74</v>
      </c>
      <c r="C57" s="18" t="s">
        <v>99</v>
      </c>
      <c r="D57" s="19" t="s">
        <v>100</v>
      </c>
      <c r="E57" s="19" t="s">
        <v>101</v>
      </c>
      <c r="F57" s="20">
        <v>2</v>
      </c>
      <c r="G57" s="21">
        <v>205</v>
      </c>
      <c r="H57" s="22">
        <v>85.76</v>
      </c>
      <c r="I57" s="27">
        <f t="shared" si="0"/>
        <v>77.04666666666667</v>
      </c>
      <c r="J57" s="28">
        <f>SUMPRODUCT(($D$3:$D$163=D57)*($I$3:$I$163&gt;I57))+1</f>
        <v>1</v>
      </c>
      <c r="K57" s="29" t="s">
        <v>17</v>
      </c>
      <c r="L57" s="30"/>
    </row>
    <row r="58" spans="1:12" s="1" customFormat="1" ht="60" customHeight="1">
      <c r="A58" s="17">
        <v>56</v>
      </c>
      <c r="B58" s="18" t="s">
        <v>74</v>
      </c>
      <c r="C58" s="18" t="s">
        <v>99</v>
      </c>
      <c r="D58" s="19" t="s">
        <v>100</v>
      </c>
      <c r="E58" s="19" t="s">
        <v>102</v>
      </c>
      <c r="F58" s="20"/>
      <c r="G58" s="21">
        <v>205</v>
      </c>
      <c r="H58" s="22">
        <v>84.18</v>
      </c>
      <c r="I58" s="27">
        <f t="shared" si="0"/>
        <v>76.25666666666666</v>
      </c>
      <c r="J58" s="28">
        <f>SUMPRODUCT(($D$3:$D$163=D58)*($I$3:$I$163&gt;I58))+1</f>
        <v>2</v>
      </c>
      <c r="K58" s="29" t="s">
        <v>17</v>
      </c>
      <c r="L58" s="30"/>
    </row>
    <row r="59" spans="1:12" s="1" customFormat="1" ht="60" customHeight="1">
      <c r="A59" s="17">
        <v>57</v>
      </c>
      <c r="B59" s="18" t="s">
        <v>74</v>
      </c>
      <c r="C59" s="18" t="s">
        <v>99</v>
      </c>
      <c r="D59" s="19" t="s">
        <v>100</v>
      </c>
      <c r="E59" s="19" t="s">
        <v>103</v>
      </c>
      <c r="F59" s="20"/>
      <c r="G59" s="21">
        <v>205.5</v>
      </c>
      <c r="H59" s="22">
        <v>82.82</v>
      </c>
      <c r="I59" s="27">
        <f t="shared" si="0"/>
        <v>75.66</v>
      </c>
      <c r="J59" s="28">
        <f>SUMPRODUCT(($D$3:$D$163=D59)*($I$3:$I$163&gt;I59))+1</f>
        <v>3</v>
      </c>
      <c r="K59" s="29" t="s">
        <v>20</v>
      </c>
      <c r="L59" s="30"/>
    </row>
    <row r="60" spans="1:12" s="1" customFormat="1" ht="60" customHeight="1">
      <c r="A60" s="17">
        <v>58</v>
      </c>
      <c r="B60" s="18" t="s">
        <v>74</v>
      </c>
      <c r="C60" s="18" t="s">
        <v>99</v>
      </c>
      <c r="D60" s="19" t="s">
        <v>100</v>
      </c>
      <c r="E60" s="19" t="s">
        <v>104</v>
      </c>
      <c r="F60" s="20"/>
      <c r="G60" s="21">
        <v>203.5</v>
      </c>
      <c r="H60" s="22">
        <v>83.44</v>
      </c>
      <c r="I60" s="27">
        <f t="shared" si="0"/>
        <v>75.63666666666666</v>
      </c>
      <c r="J60" s="28">
        <f>SUMPRODUCT(($D$3:$D$163=D60)*($I$3:$I$163&gt;I60))+1</f>
        <v>4</v>
      </c>
      <c r="K60" s="29" t="s">
        <v>20</v>
      </c>
      <c r="L60" s="30"/>
    </row>
    <row r="61" spans="1:12" s="1" customFormat="1" ht="60" customHeight="1">
      <c r="A61" s="17">
        <v>59</v>
      </c>
      <c r="B61" s="18" t="s">
        <v>105</v>
      </c>
      <c r="C61" s="18" t="s">
        <v>54</v>
      </c>
      <c r="D61" s="19" t="s">
        <v>106</v>
      </c>
      <c r="E61" s="19" t="s">
        <v>107</v>
      </c>
      <c r="F61" s="20">
        <v>7</v>
      </c>
      <c r="G61" s="24">
        <v>193</v>
      </c>
      <c r="H61" s="25">
        <v>92.82</v>
      </c>
      <c r="I61" s="27">
        <f t="shared" si="0"/>
        <v>78.57666666666665</v>
      </c>
      <c r="J61" s="28">
        <f>SUMPRODUCT(($D$3:$D$163=D61)*($I$3:$I$163&gt;I61))+1</f>
        <v>1</v>
      </c>
      <c r="K61" s="29" t="s">
        <v>17</v>
      </c>
      <c r="L61" s="30"/>
    </row>
    <row r="62" spans="1:12" s="1" customFormat="1" ht="60" customHeight="1">
      <c r="A62" s="17">
        <v>60</v>
      </c>
      <c r="B62" s="18" t="s">
        <v>105</v>
      </c>
      <c r="C62" s="18" t="s">
        <v>54</v>
      </c>
      <c r="D62" s="19" t="s">
        <v>106</v>
      </c>
      <c r="E62" s="19" t="s">
        <v>108</v>
      </c>
      <c r="F62" s="20"/>
      <c r="G62" s="24">
        <v>194</v>
      </c>
      <c r="H62" s="25">
        <v>91.78</v>
      </c>
      <c r="I62" s="27">
        <f t="shared" si="0"/>
        <v>78.22333333333333</v>
      </c>
      <c r="J62" s="28">
        <f>SUMPRODUCT(($D$3:$D$163=D62)*($I$3:$I$163&gt;I62))+1</f>
        <v>2</v>
      </c>
      <c r="K62" s="29" t="s">
        <v>17</v>
      </c>
      <c r="L62" s="30"/>
    </row>
    <row r="63" spans="1:12" s="1" customFormat="1" ht="60" customHeight="1">
      <c r="A63" s="17">
        <v>61</v>
      </c>
      <c r="B63" s="18" t="s">
        <v>105</v>
      </c>
      <c r="C63" s="18" t="s">
        <v>54</v>
      </c>
      <c r="D63" s="19" t="s">
        <v>106</v>
      </c>
      <c r="E63" s="19" t="s">
        <v>109</v>
      </c>
      <c r="F63" s="20"/>
      <c r="G63" s="24">
        <v>201</v>
      </c>
      <c r="H63" s="25">
        <v>89.38</v>
      </c>
      <c r="I63" s="27">
        <f t="shared" si="0"/>
        <v>78.19</v>
      </c>
      <c r="J63" s="28">
        <f>SUMPRODUCT(($D$3:$D$163=D63)*($I$3:$I$163&gt;I63))+1</f>
        <v>3</v>
      </c>
      <c r="K63" s="29" t="s">
        <v>17</v>
      </c>
      <c r="L63" s="30"/>
    </row>
    <row r="64" spans="1:12" s="1" customFormat="1" ht="60" customHeight="1">
      <c r="A64" s="17">
        <v>62</v>
      </c>
      <c r="B64" s="18" t="s">
        <v>105</v>
      </c>
      <c r="C64" s="18" t="s">
        <v>54</v>
      </c>
      <c r="D64" s="19" t="s">
        <v>106</v>
      </c>
      <c r="E64" s="19" t="s">
        <v>110</v>
      </c>
      <c r="F64" s="20"/>
      <c r="G64" s="24">
        <v>191</v>
      </c>
      <c r="H64" s="25">
        <v>92.16</v>
      </c>
      <c r="I64" s="27">
        <f t="shared" si="0"/>
        <v>77.91333333333333</v>
      </c>
      <c r="J64" s="28">
        <f>SUMPRODUCT(($D$3:$D$163=D64)*($I$3:$I$163&gt;I64))+1</f>
        <v>4</v>
      </c>
      <c r="K64" s="29" t="s">
        <v>17</v>
      </c>
      <c r="L64" s="30"/>
    </row>
    <row r="65" spans="1:12" s="1" customFormat="1" ht="60" customHeight="1">
      <c r="A65" s="17">
        <v>63</v>
      </c>
      <c r="B65" s="18" t="s">
        <v>105</v>
      </c>
      <c r="C65" s="18" t="s">
        <v>54</v>
      </c>
      <c r="D65" s="19" t="s">
        <v>106</v>
      </c>
      <c r="E65" s="19" t="s">
        <v>111</v>
      </c>
      <c r="F65" s="20"/>
      <c r="G65" s="24">
        <v>187</v>
      </c>
      <c r="H65" s="25">
        <v>93.02</v>
      </c>
      <c r="I65" s="27">
        <f t="shared" si="0"/>
        <v>77.67666666666666</v>
      </c>
      <c r="J65" s="28">
        <f>SUMPRODUCT(($D$3:$D$163=D65)*($I$3:$I$163&gt;I65))+1</f>
        <v>5</v>
      </c>
      <c r="K65" s="29" t="s">
        <v>17</v>
      </c>
      <c r="L65" s="30"/>
    </row>
    <row r="66" spans="1:12" s="1" customFormat="1" ht="60" customHeight="1">
      <c r="A66" s="17">
        <v>64</v>
      </c>
      <c r="B66" s="18" t="s">
        <v>105</v>
      </c>
      <c r="C66" s="18" t="s">
        <v>54</v>
      </c>
      <c r="D66" s="19" t="s">
        <v>106</v>
      </c>
      <c r="E66" s="19" t="s">
        <v>112</v>
      </c>
      <c r="F66" s="20"/>
      <c r="G66" s="24">
        <v>188.5</v>
      </c>
      <c r="H66" s="25">
        <v>91.6</v>
      </c>
      <c r="I66" s="27">
        <f t="shared" si="0"/>
        <v>77.21666666666667</v>
      </c>
      <c r="J66" s="28">
        <f>SUMPRODUCT(($D$3:$D$163=D66)*($I$3:$I$163&gt;I66))+1</f>
        <v>6</v>
      </c>
      <c r="K66" s="29" t="s">
        <v>17</v>
      </c>
      <c r="L66" s="30"/>
    </row>
    <row r="67" spans="1:12" s="1" customFormat="1" ht="60" customHeight="1">
      <c r="A67" s="17">
        <v>65</v>
      </c>
      <c r="B67" s="18" t="s">
        <v>105</v>
      </c>
      <c r="C67" s="18" t="s">
        <v>54</v>
      </c>
      <c r="D67" s="19" t="s">
        <v>106</v>
      </c>
      <c r="E67" s="19" t="s">
        <v>113</v>
      </c>
      <c r="F67" s="20"/>
      <c r="G67" s="24">
        <v>193.5</v>
      </c>
      <c r="H67" s="25">
        <v>89.78</v>
      </c>
      <c r="I67" s="27">
        <f aca="true" t="shared" si="1" ref="I67:I130">G67/3*0.5+H67*0.5</f>
        <v>77.14</v>
      </c>
      <c r="J67" s="28">
        <f>SUMPRODUCT(($D$3:$D$163=D67)*($I$3:$I$163&gt;I67))+1</f>
        <v>7</v>
      </c>
      <c r="K67" s="29" t="s">
        <v>17</v>
      </c>
      <c r="L67" s="30"/>
    </row>
    <row r="68" spans="1:12" s="1" customFormat="1" ht="60" customHeight="1">
      <c r="A68" s="17">
        <v>66</v>
      </c>
      <c r="B68" s="18" t="s">
        <v>105</v>
      </c>
      <c r="C68" s="18" t="s">
        <v>54</v>
      </c>
      <c r="D68" s="19" t="s">
        <v>106</v>
      </c>
      <c r="E68" s="19" t="s">
        <v>114</v>
      </c>
      <c r="F68" s="20"/>
      <c r="G68" s="24">
        <v>192</v>
      </c>
      <c r="H68" s="25">
        <v>89.54</v>
      </c>
      <c r="I68" s="27">
        <f t="shared" si="1"/>
        <v>76.77000000000001</v>
      </c>
      <c r="J68" s="28">
        <f>SUMPRODUCT(($D$3:$D$163=D68)*($I$3:$I$163&gt;I68))+1</f>
        <v>8</v>
      </c>
      <c r="K68" s="29" t="s">
        <v>20</v>
      </c>
      <c r="L68" s="30"/>
    </row>
    <row r="69" spans="1:12" s="1" customFormat="1" ht="60" customHeight="1">
      <c r="A69" s="17">
        <v>67</v>
      </c>
      <c r="B69" s="18" t="s">
        <v>105</v>
      </c>
      <c r="C69" s="18" t="s">
        <v>54</v>
      </c>
      <c r="D69" s="19" t="s">
        <v>106</v>
      </c>
      <c r="E69" s="19" t="s">
        <v>115</v>
      </c>
      <c r="F69" s="20"/>
      <c r="G69" s="24">
        <v>202</v>
      </c>
      <c r="H69" s="25">
        <v>86.1</v>
      </c>
      <c r="I69" s="27">
        <f t="shared" si="1"/>
        <v>76.71666666666667</v>
      </c>
      <c r="J69" s="28">
        <f>SUMPRODUCT(($D$3:$D$163=D69)*($I$3:$I$163&gt;I69))+1</f>
        <v>9</v>
      </c>
      <c r="K69" s="29" t="s">
        <v>20</v>
      </c>
      <c r="L69" s="30"/>
    </row>
    <row r="70" spans="1:12" s="1" customFormat="1" ht="60" customHeight="1">
      <c r="A70" s="17">
        <v>68</v>
      </c>
      <c r="B70" s="18" t="s">
        <v>105</v>
      </c>
      <c r="C70" s="18" t="s">
        <v>54</v>
      </c>
      <c r="D70" s="19" t="s">
        <v>106</v>
      </c>
      <c r="E70" s="19" t="s">
        <v>116</v>
      </c>
      <c r="F70" s="20"/>
      <c r="G70" s="24">
        <v>189</v>
      </c>
      <c r="H70" s="25">
        <v>89.64</v>
      </c>
      <c r="I70" s="27">
        <f t="shared" si="1"/>
        <v>76.32</v>
      </c>
      <c r="J70" s="28">
        <f>SUMPRODUCT(($D$3:$D$163=D70)*($I$3:$I$163&gt;I70))+1</f>
        <v>10</v>
      </c>
      <c r="K70" s="29" t="s">
        <v>20</v>
      </c>
      <c r="L70" s="30"/>
    </row>
    <row r="71" spans="1:12" s="1" customFormat="1" ht="60" customHeight="1">
      <c r="A71" s="17">
        <v>69</v>
      </c>
      <c r="B71" s="18" t="s">
        <v>105</v>
      </c>
      <c r="C71" s="18" t="s">
        <v>54</v>
      </c>
      <c r="D71" s="19" t="s">
        <v>106</v>
      </c>
      <c r="E71" s="19" t="s">
        <v>117</v>
      </c>
      <c r="F71" s="20"/>
      <c r="G71" s="24">
        <v>189.5</v>
      </c>
      <c r="H71" s="25">
        <v>89.24</v>
      </c>
      <c r="I71" s="27">
        <f t="shared" si="1"/>
        <v>76.20333333333333</v>
      </c>
      <c r="J71" s="28">
        <f>SUMPRODUCT(($D$3:$D$163=D71)*($I$3:$I$163&gt;I71))+1</f>
        <v>11</v>
      </c>
      <c r="K71" s="29" t="s">
        <v>20</v>
      </c>
      <c r="L71" s="30"/>
    </row>
    <row r="72" spans="1:12" s="1" customFormat="1" ht="60" customHeight="1">
      <c r="A72" s="17">
        <v>70</v>
      </c>
      <c r="B72" s="18" t="s">
        <v>105</v>
      </c>
      <c r="C72" s="18" t="s">
        <v>54</v>
      </c>
      <c r="D72" s="19" t="s">
        <v>106</v>
      </c>
      <c r="E72" s="19" t="s">
        <v>118</v>
      </c>
      <c r="F72" s="20"/>
      <c r="G72" s="24">
        <v>193.5</v>
      </c>
      <c r="H72" s="25">
        <v>86.28</v>
      </c>
      <c r="I72" s="27">
        <f t="shared" si="1"/>
        <v>75.39</v>
      </c>
      <c r="J72" s="28">
        <f>SUMPRODUCT(($D$3:$D$163=D72)*($I$3:$I$163&gt;I72))+1</f>
        <v>12</v>
      </c>
      <c r="K72" s="29" t="s">
        <v>20</v>
      </c>
      <c r="L72" s="30"/>
    </row>
    <row r="73" spans="1:12" s="1" customFormat="1" ht="60" customHeight="1">
      <c r="A73" s="17">
        <v>71</v>
      </c>
      <c r="B73" s="18" t="s">
        <v>105</v>
      </c>
      <c r="C73" s="18" t="s">
        <v>54</v>
      </c>
      <c r="D73" s="19" t="s">
        <v>106</v>
      </c>
      <c r="E73" s="19" t="s">
        <v>119</v>
      </c>
      <c r="F73" s="20"/>
      <c r="G73" s="24">
        <v>200</v>
      </c>
      <c r="H73" s="25">
        <v>82.22</v>
      </c>
      <c r="I73" s="27">
        <f t="shared" si="1"/>
        <v>74.44333333333333</v>
      </c>
      <c r="J73" s="28">
        <f>SUMPRODUCT(($D$3:$D$163=D73)*($I$3:$I$163&gt;I73))+1</f>
        <v>13</v>
      </c>
      <c r="K73" s="29" t="s">
        <v>20</v>
      </c>
      <c r="L73" s="30"/>
    </row>
    <row r="74" spans="1:12" s="1" customFormat="1" ht="60" customHeight="1">
      <c r="A74" s="17">
        <v>72</v>
      </c>
      <c r="B74" s="18" t="s">
        <v>105</v>
      </c>
      <c r="C74" s="18" t="s">
        <v>54</v>
      </c>
      <c r="D74" s="19" t="s">
        <v>106</v>
      </c>
      <c r="E74" s="19" t="s">
        <v>120</v>
      </c>
      <c r="F74" s="20"/>
      <c r="G74" s="24">
        <v>188</v>
      </c>
      <c r="H74" s="25">
        <v>83.9</v>
      </c>
      <c r="I74" s="27">
        <f t="shared" si="1"/>
        <v>73.28333333333333</v>
      </c>
      <c r="J74" s="28">
        <f>SUMPRODUCT(($D$3:$D$163=D74)*($I$3:$I$163&gt;I74))+1</f>
        <v>14</v>
      </c>
      <c r="K74" s="29" t="s">
        <v>20</v>
      </c>
      <c r="L74" s="30"/>
    </row>
    <row r="75" spans="1:12" s="1" customFormat="1" ht="60" customHeight="1">
      <c r="A75" s="17">
        <v>73</v>
      </c>
      <c r="B75" s="18" t="s">
        <v>105</v>
      </c>
      <c r="C75" s="18" t="s">
        <v>60</v>
      </c>
      <c r="D75" s="19" t="s">
        <v>121</v>
      </c>
      <c r="E75" s="19" t="s">
        <v>122</v>
      </c>
      <c r="F75" s="20">
        <v>7</v>
      </c>
      <c r="G75" s="24">
        <v>201</v>
      </c>
      <c r="H75" s="25">
        <v>88.86</v>
      </c>
      <c r="I75" s="27">
        <f t="shared" si="1"/>
        <v>77.93</v>
      </c>
      <c r="J75" s="28">
        <f>SUMPRODUCT(($D$3:$D$163=D75)*($I$3:$I$163&gt;I75))+1</f>
        <v>1</v>
      </c>
      <c r="K75" s="29" t="s">
        <v>17</v>
      </c>
      <c r="L75" s="30"/>
    </row>
    <row r="76" spans="1:12" s="1" customFormat="1" ht="60" customHeight="1">
      <c r="A76" s="17">
        <v>74</v>
      </c>
      <c r="B76" s="18" t="s">
        <v>105</v>
      </c>
      <c r="C76" s="18" t="s">
        <v>60</v>
      </c>
      <c r="D76" s="31" t="s">
        <v>121</v>
      </c>
      <c r="E76" s="19" t="s">
        <v>123</v>
      </c>
      <c r="F76" s="20"/>
      <c r="G76" s="24">
        <v>187</v>
      </c>
      <c r="H76" s="25">
        <v>90.26</v>
      </c>
      <c r="I76" s="27">
        <f t="shared" si="1"/>
        <v>76.29666666666667</v>
      </c>
      <c r="J76" s="28">
        <f>SUMPRODUCT(($D$3:$D$163=D76)*($I$3:$I$163&gt;I76))+1</f>
        <v>2</v>
      </c>
      <c r="K76" s="29" t="s">
        <v>17</v>
      </c>
      <c r="L76" s="30"/>
    </row>
    <row r="77" spans="1:12" s="1" customFormat="1" ht="60" customHeight="1">
      <c r="A77" s="17">
        <v>75</v>
      </c>
      <c r="B77" s="18" t="s">
        <v>105</v>
      </c>
      <c r="C77" s="18" t="s">
        <v>60</v>
      </c>
      <c r="D77" s="19" t="s">
        <v>121</v>
      </c>
      <c r="E77" s="19" t="s">
        <v>124</v>
      </c>
      <c r="F77" s="20"/>
      <c r="G77" s="24">
        <v>185.5</v>
      </c>
      <c r="H77" s="25">
        <v>89.98</v>
      </c>
      <c r="I77" s="27">
        <f t="shared" si="1"/>
        <v>75.90666666666667</v>
      </c>
      <c r="J77" s="28">
        <f>SUMPRODUCT(($D$3:$D$163=D77)*($I$3:$I$163&gt;I77))+1</f>
        <v>3</v>
      </c>
      <c r="K77" s="29" t="s">
        <v>17</v>
      </c>
      <c r="L77" s="30"/>
    </row>
    <row r="78" spans="1:12" s="1" customFormat="1" ht="60" customHeight="1">
      <c r="A78" s="17">
        <v>76</v>
      </c>
      <c r="B78" s="18" t="s">
        <v>105</v>
      </c>
      <c r="C78" s="18" t="s">
        <v>60</v>
      </c>
      <c r="D78" s="19" t="s">
        <v>121</v>
      </c>
      <c r="E78" s="19" t="s">
        <v>125</v>
      </c>
      <c r="F78" s="20"/>
      <c r="G78" s="24">
        <v>180.5</v>
      </c>
      <c r="H78" s="25">
        <v>89.42</v>
      </c>
      <c r="I78" s="27">
        <f t="shared" si="1"/>
        <v>74.79333333333334</v>
      </c>
      <c r="J78" s="28">
        <f>SUMPRODUCT(($D$3:$D$163=D78)*($I$3:$I$163&gt;I78))+1</f>
        <v>4</v>
      </c>
      <c r="K78" s="29" t="s">
        <v>17</v>
      </c>
      <c r="L78" s="30"/>
    </row>
    <row r="79" spans="1:12" s="1" customFormat="1" ht="60" customHeight="1">
      <c r="A79" s="17">
        <v>77</v>
      </c>
      <c r="B79" s="18" t="s">
        <v>105</v>
      </c>
      <c r="C79" s="18" t="s">
        <v>60</v>
      </c>
      <c r="D79" s="19" t="s">
        <v>121</v>
      </c>
      <c r="E79" s="19" t="s">
        <v>126</v>
      </c>
      <c r="F79" s="20"/>
      <c r="G79" s="24">
        <v>181</v>
      </c>
      <c r="H79" s="25">
        <v>89.12</v>
      </c>
      <c r="I79" s="27">
        <f t="shared" si="1"/>
        <v>74.72666666666667</v>
      </c>
      <c r="J79" s="28">
        <f>SUMPRODUCT(($D$3:$D$163=D79)*($I$3:$I$163&gt;I79))+1</f>
        <v>5</v>
      </c>
      <c r="K79" s="29" t="s">
        <v>17</v>
      </c>
      <c r="L79" s="30"/>
    </row>
    <row r="80" spans="1:12" s="1" customFormat="1" ht="60" customHeight="1">
      <c r="A80" s="17">
        <v>78</v>
      </c>
      <c r="B80" s="18" t="s">
        <v>105</v>
      </c>
      <c r="C80" s="18" t="s">
        <v>60</v>
      </c>
      <c r="D80" s="19" t="s">
        <v>121</v>
      </c>
      <c r="E80" s="19" t="s">
        <v>127</v>
      </c>
      <c r="F80" s="20"/>
      <c r="G80" s="24">
        <v>188.5</v>
      </c>
      <c r="H80" s="25">
        <v>86.52</v>
      </c>
      <c r="I80" s="27">
        <f t="shared" si="1"/>
        <v>74.67666666666666</v>
      </c>
      <c r="J80" s="28">
        <f>SUMPRODUCT(($D$3:$D$163=D80)*($I$3:$I$163&gt;I80))+1</f>
        <v>6</v>
      </c>
      <c r="K80" s="29" t="s">
        <v>17</v>
      </c>
      <c r="L80" s="30"/>
    </row>
    <row r="81" spans="1:12" s="1" customFormat="1" ht="60" customHeight="1">
      <c r="A81" s="17">
        <v>79</v>
      </c>
      <c r="B81" s="18" t="s">
        <v>105</v>
      </c>
      <c r="C81" s="18" t="s">
        <v>60</v>
      </c>
      <c r="D81" s="19" t="s">
        <v>121</v>
      </c>
      <c r="E81" s="19" t="s">
        <v>128</v>
      </c>
      <c r="F81" s="20"/>
      <c r="G81" s="24">
        <v>188.5</v>
      </c>
      <c r="H81" s="25">
        <v>86.42</v>
      </c>
      <c r="I81" s="27">
        <f t="shared" si="1"/>
        <v>74.62666666666667</v>
      </c>
      <c r="J81" s="28">
        <f>SUMPRODUCT(($D$3:$D$163=D81)*($I$3:$I$163&gt;I81))+1</f>
        <v>7</v>
      </c>
      <c r="K81" s="29" t="s">
        <v>17</v>
      </c>
      <c r="L81" s="30"/>
    </row>
    <row r="82" spans="1:12" s="2" customFormat="1" ht="60" customHeight="1">
      <c r="A82" s="17">
        <v>80</v>
      </c>
      <c r="B82" s="18" t="s">
        <v>105</v>
      </c>
      <c r="C82" s="18" t="s">
        <v>60</v>
      </c>
      <c r="D82" s="19" t="s">
        <v>121</v>
      </c>
      <c r="E82" s="19" t="s">
        <v>129</v>
      </c>
      <c r="F82" s="20"/>
      <c r="G82" s="24">
        <v>183</v>
      </c>
      <c r="H82" s="25">
        <v>87.98</v>
      </c>
      <c r="I82" s="27">
        <f t="shared" si="1"/>
        <v>74.49000000000001</v>
      </c>
      <c r="J82" s="28">
        <f>SUMPRODUCT(($D$3:$D$163=D82)*($I$3:$I$163&gt;I82))+1</f>
        <v>8</v>
      </c>
      <c r="K82" s="29" t="s">
        <v>20</v>
      </c>
      <c r="L82" s="30"/>
    </row>
    <row r="83" spans="1:12" s="1" customFormat="1" ht="60" customHeight="1">
      <c r="A83" s="17">
        <v>81</v>
      </c>
      <c r="B83" s="18" t="s">
        <v>105</v>
      </c>
      <c r="C83" s="18" t="s">
        <v>60</v>
      </c>
      <c r="D83" s="19" t="s">
        <v>121</v>
      </c>
      <c r="E83" s="19" t="s">
        <v>130</v>
      </c>
      <c r="F83" s="20"/>
      <c r="G83" s="24">
        <v>183.5</v>
      </c>
      <c r="H83" s="25">
        <v>87.38</v>
      </c>
      <c r="I83" s="27">
        <f t="shared" si="1"/>
        <v>74.27333333333333</v>
      </c>
      <c r="J83" s="28">
        <f>SUMPRODUCT(($D$3:$D$163=D83)*($I$3:$I$163&gt;I83))+1</f>
        <v>9</v>
      </c>
      <c r="K83" s="29" t="s">
        <v>20</v>
      </c>
      <c r="L83" s="30"/>
    </row>
    <row r="84" spans="1:12" s="1" customFormat="1" ht="60" customHeight="1">
      <c r="A84" s="17">
        <v>82</v>
      </c>
      <c r="B84" s="18" t="s">
        <v>105</v>
      </c>
      <c r="C84" s="18" t="s">
        <v>60</v>
      </c>
      <c r="D84" s="19" t="s">
        <v>121</v>
      </c>
      <c r="E84" s="19" t="s">
        <v>131</v>
      </c>
      <c r="F84" s="20"/>
      <c r="G84" s="24">
        <v>175</v>
      </c>
      <c r="H84" s="25">
        <v>90.12</v>
      </c>
      <c r="I84" s="27">
        <f t="shared" si="1"/>
        <v>74.22666666666667</v>
      </c>
      <c r="J84" s="28">
        <f>SUMPRODUCT(($D$3:$D$163=D84)*($I$3:$I$163&gt;I84))+1</f>
        <v>10</v>
      </c>
      <c r="K84" s="29" t="s">
        <v>20</v>
      </c>
      <c r="L84" s="30"/>
    </row>
    <row r="85" spans="1:12" s="1" customFormat="1" ht="60" customHeight="1">
      <c r="A85" s="17">
        <v>83</v>
      </c>
      <c r="B85" s="18" t="s">
        <v>105</v>
      </c>
      <c r="C85" s="18" t="s">
        <v>60</v>
      </c>
      <c r="D85" s="19" t="s">
        <v>121</v>
      </c>
      <c r="E85" s="19" t="s">
        <v>132</v>
      </c>
      <c r="F85" s="20"/>
      <c r="G85" s="24">
        <v>175</v>
      </c>
      <c r="H85" s="25">
        <v>88.52</v>
      </c>
      <c r="I85" s="27">
        <f t="shared" si="1"/>
        <v>73.42666666666666</v>
      </c>
      <c r="J85" s="28">
        <f>SUMPRODUCT(($D$3:$D$163=D85)*($I$3:$I$163&gt;I85))+1</f>
        <v>11</v>
      </c>
      <c r="K85" s="29" t="s">
        <v>20</v>
      </c>
      <c r="L85" s="30"/>
    </row>
    <row r="86" spans="1:12" s="1" customFormat="1" ht="60" customHeight="1">
      <c r="A86" s="17">
        <v>84</v>
      </c>
      <c r="B86" s="18" t="s">
        <v>105</v>
      </c>
      <c r="C86" s="18" t="s">
        <v>60</v>
      </c>
      <c r="D86" s="19" t="s">
        <v>121</v>
      </c>
      <c r="E86" s="19" t="s">
        <v>133</v>
      </c>
      <c r="F86" s="20"/>
      <c r="G86" s="24">
        <v>174</v>
      </c>
      <c r="H86" s="25">
        <v>87.3</v>
      </c>
      <c r="I86" s="27">
        <f t="shared" si="1"/>
        <v>72.65</v>
      </c>
      <c r="J86" s="28">
        <f>SUMPRODUCT(($D$3:$D$163=D86)*($I$3:$I$163&gt;I86))+1</f>
        <v>12</v>
      </c>
      <c r="K86" s="29" t="s">
        <v>20</v>
      </c>
      <c r="L86" s="30"/>
    </row>
    <row r="87" spans="1:12" s="1" customFormat="1" ht="60" customHeight="1">
      <c r="A87" s="17">
        <v>85</v>
      </c>
      <c r="B87" s="18" t="s">
        <v>105</v>
      </c>
      <c r="C87" s="18" t="s">
        <v>60</v>
      </c>
      <c r="D87" s="31" t="s">
        <v>121</v>
      </c>
      <c r="E87" s="32" t="s">
        <v>134</v>
      </c>
      <c r="F87" s="20"/>
      <c r="G87" s="24">
        <v>172.5</v>
      </c>
      <c r="H87" s="25">
        <v>87.46</v>
      </c>
      <c r="I87" s="27">
        <f t="shared" si="1"/>
        <v>72.47999999999999</v>
      </c>
      <c r="J87" s="28">
        <f>SUMPRODUCT(($D$3:$D$163=D87)*($I$3:$I$163&gt;I87))+1</f>
        <v>13</v>
      </c>
      <c r="K87" s="29" t="s">
        <v>20</v>
      </c>
      <c r="L87" s="30"/>
    </row>
    <row r="88" spans="1:12" s="2" customFormat="1" ht="60" customHeight="1">
      <c r="A88" s="17">
        <v>86</v>
      </c>
      <c r="B88" s="18" t="s">
        <v>105</v>
      </c>
      <c r="C88" s="18" t="s">
        <v>60</v>
      </c>
      <c r="D88" s="19" t="s">
        <v>121</v>
      </c>
      <c r="E88" s="19" t="s">
        <v>135</v>
      </c>
      <c r="F88" s="20"/>
      <c r="G88" s="24">
        <v>179.5</v>
      </c>
      <c r="H88" s="25">
        <v>84.46</v>
      </c>
      <c r="I88" s="27">
        <f t="shared" si="1"/>
        <v>72.14666666666666</v>
      </c>
      <c r="J88" s="28">
        <f>SUMPRODUCT(($D$3:$D$163=D88)*($I$3:$I$163&gt;I88))+1</f>
        <v>14</v>
      </c>
      <c r="K88" s="29" t="s">
        <v>20</v>
      </c>
      <c r="L88" s="30"/>
    </row>
    <row r="89" spans="1:12" s="1" customFormat="1" ht="60" customHeight="1">
      <c r="A89" s="17">
        <v>87</v>
      </c>
      <c r="B89" s="18" t="s">
        <v>105</v>
      </c>
      <c r="C89" s="18" t="s">
        <v>66</v>
      </c>
      <c r="D89" s="19" t="s">
        <v>136</v>
      </c>
      <c r="E89" s="19" t="s">
        <v>137</v>
      </c>
      <c r="F89" s="20">
        <v>2</v>
      </c>
      <c r="G89" s="24">
        <v>169</v>
      </c>
      <c r="H89" s="25">
        <v>86.48</v>
      </c>
      <c r="I89" s="27">
        <f t="shared" si="1"/>
        <v>71.40666666666667</v>
      </c>
      <c r="J89" s="28">
        <f>SUMPRODUCT(($D$3:$D$163=D89)*($I$3:$I$163&gt;I89))+1</f>
        <v>1</v>
      </c>
      <c r="K89" s="29" t="s">
        <v>17</v>
      </c>
      <c r="L89" s="30"/>
    </row>
    <row r="90" spans="1:12" s="1" customFormat="1" ht="60" customHeight="1">
      <c r="A90" s="17">
        <v>88</v>
      </c>
      <c r="B90" s="18" t="s">
        <v>105</v>
      </c>
      <c r="C90" s="18" t="s">
        <v>66</v>
      </c>
      <c r="D90" s="19" t="s">
        <v>136</v>
      </c>
      <c r="E90" s="19" t="s">
        <v>138</v>
      </c>
      <c r="F90" s="20"/>
      <c r="G90" s="24">
        <v>160.5</v>
      </c>
      <c r="H90" s="25">
        <v>80.3</v>
      </c>
      <c r="I90" s="27">
        <f t="shared" si="1"/>
        <v>66.9</v>
      </c>
      <c r="J90" s="28">
        <f>SUMPRODUCT(($D$3:$D$163=D90)*($I$3:$I$163&gt;I90))+1</f>
        <v>2</v>
      </c>
      <c r="K90" s="29" t="s">
        <v>17</v>
      </c>
      <c r="L90" s="30"/>
    </row>
    <row r="91" spans="1:12" s="1" customFormat="1" ht="60" customHeight="1">
      <c r="A91" s="17">
        <v>89</v>
      </c>
      <c r="B91" s="18" t="s">
        <v>105</v>
      </c>
      <c r="C91" s="18" t="s">
        <v>66</v>
      </c>
      <c r="D91" s="19" t="s">
        <v>136</v>
      </c>
      <c r="E91" s="19" t="s">
        <v>139</v>
      </c>
      <c r="F91" s="20"/>
      <c r="G91" s="24">
        <v>163</v>
      </c>
      <c r="H91" s="25">
        <v>73.36</v>
      </c>
      <c r="I91" s="27">
        <f t="shared" si="1"/>
        <v>63.846666666666664</v>
      </c>
      <c r="J91" s="28">
        <f>SUMPRODUCT(($D$3:$D$163=D91)*($I$3:$I$163&gt;I91))+1</f>
        <v>3</v>
      </c>
      <c r="K91" s="29" t="s">
        <v>20</v>
      </c>
      <c r="L91" s="30"/>
    </row>
    <row r="92" spans="1:12" s="1" customFormat="1" ht="60" customHeight="1">
      <c r="A92" s="17">
        <v>90</v>
      </c>
      <c r="B92" s="18" t="s">
        <v>105</v>
      </c>
      <c r="C92" s="18" t="s">
        <v>70</v>
      </c>
      <c r="D92" s="19" t="s">
        <v>140</v>
      </c>
      <c r="E92" s="31" t="s">
        <v>141</v>
      </c>
      <c r="F92" s="20">
        <v>4</v>
      </c>
      <c r="G92" s="24">
        <v>209.5</v>
      </c>
      <c r="H92" s="25">
        <v>89.52</v>
      </c>
      <c r="I92" s="27">
        <f t="shared" si="1"/>
        <v>79.67666666666666</v>
      </c>
      <c r="J92" s="28">
        <f>SUMPRODUCT(($D$3:$D$163=D92)*($I$3:$I$163&gt;I92))+1</f>
        <v>1</v>
      </c>
      <c r="K92" s="29" t="s">
        <v>17</v>
      </c>
      <c r="L92" s="30"/>
    </row>
    <row r="93" spans="1:12" s="1" customFormat="1" ht="60" customHeight="1">
      <c r="A93" s="17">
        <v>91</v>
      </c>
      <c r="B93" s="18" t="s">
        <v>105</v>
      </c>
      <c r="C93" s="18" t="s">
        <v>70</v>
      </c>
      <c r="D93" s="19" t="s">
        <v>140</v>
      </c>
      <c r="E93" s="19" t="s">
        <v>142</v>
      </c>
      <c r="F93" s="20"/>
      <c r="G93" s="24">
        <v>204</v>
      </c>
      <c r="H93" s="25">
        <v>84.8</v>
      </c>
      <c r="I93" s="27">
        <f t="shared" si="1"/>
        <v>76.4</v>
      </c>
      <c r="J93" s="28">
        <f>SUMPRODUCT(($D$3:$D$163=D93)*($I$3:$I$163&gt;I93))+1</f>
        <v>2</v>
      </c>
      <c r="K93" s="29" t="s">
        <v>17</v>
      </c>
      <c r="L93" s="30"/>
    </row>
    <row r="94" spans="1:12" s="1" customFormat="1" ht="60" customHeight="1">
      <c r="A94" s="17">
        <v>92</v>
      </c>
      <c r="B94" s="18" t="s">
        <v>105</v>
      </c>
      <c r="C94" s="18" t="s">
        <v>70</v>
      </c>
      <c r="D94" s="19" t="s">
        <v>140</v>
      </c>
      <c r="E94" s="19" t="s">
        <v>143</v>
      </c>
      <c r="F94" s="20"/>
      <c r="G94" s="24">
        <v>199.5</v>
      </c>
      <c r="H94" s="25">
        <v>85.9</v>
      </c>
      <c r="I94" s="27">
        <f t="shared" si="1"/>
        <v>76.2</v>
      </c>
      <c r="J94" s="28">
        <f>SUMPRODUCT(($D$3:$D$163=D94)*($I$3:$I$163&gt;I94))+1</f>
        <v>3</v>
      </c>
      <c r="K94" s="29" t="s">
        <v>17</v>
      </c>
      <c r="L94" s="30"/>
    </row>
    <row r="95" spans="1:12" s="1" customFormat="1" ht="60" customHeight="1">
      <c r="A95" s="17">
        <v>93</v>
      </c>
      <c r="B95" s="18" t="s">
        <v>105</v>
      </c>
      <c r="C95" s="18" t="s">
        <v>70</v>
      </c>
      <c r="D95" s="19" t="s">
        <v>140</v>
      </c>
      <c r="E95" s="19" t="s">
        <v>144</v>
      </c>
      <c r="F95" s="20"/>
      <c r="G95" s="24">
        <v>193</v>
      </c>
      <c r="H95" s="25">
        <v>87.04</v>
      </c>
      <c r="I95" s="27">
        <f t="shared" si="1"/>
        <v>75.68666666666667</v>
      </c>
      <c r="J95" s="28">
        <f>SUMPRODUCT(($D$3:$D$163=D95)*($I$3:$I$163&gt;I95))+1</f>
        <v>4</v>
      </c>
      <c r="K95" s="29" t="s">
        <v>17</v>
      </c>
      <c r="L95" s="30"/>
    </row>
    <row r="96" spans="1:12" s="1" customFormat="1" ht="60" customHeight="1">
      <c r="A96" s="17">
        <v>94</v>
      </c>
      <c r="B96" s="18" t="s">
        <v>105</v>
      </c>
      <c r="C96" s="18" t="s">
        <v>70</v>
      </c>
      <c r="D96" s="19" t="s">
        <v>140</v>
      </c>
      <c r="E96" s="19" t="s">
        <v>145</v>
      </c>
      <c r="F96" s="20"/>
      <c r="G96" s="24">
        <v>190.5</v>
      </c>
      <c r="H96" s="25">
        <v>87.86</v>
      </c>
      <c r="I96" s="27">
        <f t="shared" si="1"/>
        <v>75.68</v>
      </c>
      <c r="J96" s="28">
        <f>SUMPRODUCT(($D$3:$D$163=D96)*($I$3:$I$163&gt;I96))+1</f>
        <v>5</v>
      </c>
      <c r="K96" s="29" t="s">
        <v>20</v>
      </c>
      <c r="L96" s="30"/>
    </row>
    <row r="97" spans="1:12" s="1" customFormat="1" ht="60" customHeight="1">
      <c r="A97" s="17">
        <v>95</v>
      </c>
      <c r="B97" s="18" t="s">
        <v>105</v>
      </c>
      <c r="C97" s="18" t="s">
        <v>70</v>
      </c>
      <c r="D97" s="19" t="s">
        <v>140</v>
      </c>
      <c r="E97" s="19" t="s">
        <v>146</v>
      </c>
      <c r="F97" s="20"/>
      <c r="G97" s="24">
        <v>191</v>
      </c>
      <c r="H97" s="25">
        <v>87.28</v>
      </c>
      <c r="I97" s="27">
        <f t="shared" si="1"/>
        <v>75.47333333333333</v>
      </c>
      <c r="J97" s="28">
        <f>SUMPRODUCT(($D$3:$D$163=D97)*($I$3:$I$163&gt;I97))+1</f>
        <v>6</v>
      </c>
      <c r="K97" s="29" t="s">
        <v>20</v>
      </c>
      <c r="L97" s="30"/>
    </row>
    <row r="98" spans="1:12" s="1" customFormat="1" ht="60" customHeight="1">
      <c r="A98" s="17">
        <v>96</v>
      </c>
      <c r="B98" s="18" t="s">
        <v>105</v>
      </c>
      <c r="C98" s="18" t="s">
        <v>70</v>
      </c>
      <c r="D98" s="19" t="s">
        <v>140</v>
      </c>
      <c r="E98" s="19" t="s">
        <v>147</v>
      </c>
      <c r="F98" s="20"/>
      <c r="G98" s="24">
        <v>194</v>
      </c>
      <c r="H98" s="25">
        <v>84.44</v>
      </c>
      <c r="I98" s="27">
        <f t="shared" si="1"/>
        <v>74.55333333333334</v>
      </c>
      <c r="J98" s="28">
        <f>SUMPRODUCT(($D$3:$D$163=D98)*($I$3:$I$163&gt;I98))+1</f>
        <v>7</v>
      </c>
      <c r="K98" s="29" t="s">
        <v>20</v>
      </c>
      <c r="L98" s="30"/>
    </row>
    <row r="99" spans="1:12" s="2" customFormat="1" ht="60" customHeight="1">
      <c r="A99" s="17">
        <v>97</v>
      </c>
      <c r="B99" s="18" t="s">
        <v>105</v>
      </c>
      <c r="C99" s="18" t="s">
        <v>70</v>
      </c>
      <c r="D99" s="19" t="s">
        <v>140</v>
      </c>
      <c r="E99" s="19" t="s">
        <v>148</v>
      </c>
      <c r="F99" s="20"/>
      <c r="G99" s="24">
        <v>189</v>
      </c>
      <c r="H99" s="25">
        <v>83.96</v>
      </c>
      <c r="I99" s="27">
        <f t="shared" si="1"/>
        <v>73.47999999999999</v>
      </c>
      <c r="J99" s="28">
        <f>SUMPRODUCT(($D$3:$D$163=D99)*($I$3:$I$163&gt;I99))+1</f>
        <v>8</v>
      </c>
      <c r="K99" s="29" t="s">
        <v>20</v>
      </c>
      <c r="L99" s="30"/>
    </row>
    <row r="100" spans="1:12" s="1" customFormat="1" ht="60" customHeight="1">
      <c r="A100" s="17">
        <v>98</v>
      </c>
      <c r="B100" s="18" t="s">
        <v>105</v>
      </c>
      <c r="C100" s="18" t="s">
        <v>89</v>
      </c>
      <c r="D100" s="19" t="s">
        <v>149</v>
      </c>
      <c r="E100" s="19" t="s">
        <v>150</v>
      </c>
      <c r="F100" s="20">
        <v>2</v>
      </c>
      <c r="G100" s="24">
        <v>185.5</v>
      </c>
      <c r="H100" s="25">
        <v>92.24</v>
      </c>
      <c r="I100" s="27">
        <f t="shared" si="1"/>
        <v>77.03666666666666</v>
      </c>
      <c r="J100" s="28">
        <f>SUMPRODUCT(($D$3:$D$163=D100)*($I$3:$I$163&gt;I100))+1</f>
        <v>1</v>
      </c>
      <c r="K100" s="29" t="s">
        <v>17</v>
      </c>
      <c r="L100" s="30"/>
    </row>
    <row r="101" spans="1:12" s="1" customFormat="1" ht="60" customHeight="1">
      <c r="A101" s="17">
        <v>99</v>
      </c>
      <c r="B101" s="18" t="s">
        <v>105</v>
      </c>
      <c r="C101" s="18" t="s">
        <v>89</v>
      </c>
      <c r="D101" s="19" t="s">
        <v>149</v>
      </c>
      <c r="E101" s="19" t="s">
        <v>151</v>
      </c>
      <c r="F101" s="20"/>
      <c r="G101" s="24">
        <v>180</v>
      </c>
      <c r="H101" s="25">
        <v>87.42</v>
      </c>
      <c r="I101" s="27">
        <f t="shared" si="1"/>
        <v>73.71000000000001</v>
      </c>
      <c r="J101" s="28">
        <f>SUMPRODUCT(($D$3:$D$163=D101)*($I$3:$I$163&gt;I101))+1</f>
        <v>2</v>
      </c>
      <c r="K101" s="29" t="s">
        <v>17</v>
      </c>
      <c r="L101" s="30"/>
    </row>
    <row r="102" spans="1:12" s="1" customFormat="1" ht="60" customHeight="1">
      <c r="A102" s="17">
        <v>100</v>
      </c>
      <c r="B102" s="18" t="s">
        <v>105</v>
      </c>
      <c r="C102" s="18" t="s">
        <v>89</v>
      </c>
      <c r="D102" s="19" t="s">
        <v>149</v>
      </c>
      <c r="E102" s="19" t="s">
        <v>152</v>
      </c>
      <c r="F102" s="20"/>
      <c r="G102" s="24">
        <v>180.5</v>
      </c>
      <c r="H102" s="25">
        <v>87.12</v>
      </c>
      <c r="I102" s="27">
        <f t="shared" si="1"/>
        <v>73.64333333333333</v>
      </c>
      <c r="J102" s="28">
        <f>SUMPRODUCT(($D$3:$D$163=D102)*($I$3:$I$163&gt;I102))+1</f>
        <v>3</v>
      </c>
      <c r="K102" s="29" t="s">
        <v>20</v>
      </c>
      <c r="L102" s="30"/>
    </row>
    <row r="103" spans="1:12" s="1" customFormat="1" ht="60" customHeight="1">
      <c r="A103" s="17">
        <v>101</v>
      </c>
      <c r="B103" s="18" t="s">
        <v>105</v>
      </c>
      <c r="C103" s="18" t="s">
        <v>89</v>
      </c>
      <c r="D103" s="19" t="s">
        <v>149</v>
      </c>
      <c r="E103" s="19" t="s">
        <v>153</v>
      </c>
      <c r="F103" s="20"/>
      <c r="G103" s="24">
        <v>175.5</v>
      </c>
      <c r="H103" s="25">
        <v>87.24</v>
      </c>
      <c r="I103" s="27">
        <f t="shared" si="1"/>
        <v>72.87</v>
      </c>
      <c r="J103" s="28">
        <f>SUMPRODUCT(($D$3:$D$163=D103)*($I$3:$I$163&gt;I103))+1</f>
        <v>4</v>
      </c>
      <c r="K103" s="29" t="s">
        <v>20</v>
      </c>
      <c r="L103" s="30"/>
    </row>
    <row r="104" spans="1:12" s="1" customFormat="1" ht="60" customHeight="1">
      <c r="A104" s="17">
        <v>102</v>
      </c>
      <c r="B104" s="18" t="s">
        <v>105</v>
      </c>
      <c r="C104" s="18" t="s">
        <v>49</v>
      </c>
      <c r="D104" s="19" t="s">
        <v>154</v>
      </c>
      <c r="E104" s="19" t="s">
        <v>155</v>
      </c>
      <c r="F104" s="20">
        <v>1</v>
      </c>
      <c r="G104" s="24">
        <v>168.5</v>
      </c>
      <c r="H104" s="25">
        <v>88.1</v>
      </c>
      <c r="I104" s="27">
        <f t="shared" si="1"/>
        <v>72.13333333333333</v>
      </c>
      <c r="J104" s="28">
        <f>SUMPRODUCT(($D$3:$D$163=D104)*($I$3:$I$163&gt;I104))+1</f>
        <v>1</v>
      </c>
      <c r="K104" s="29" t="s">
        <v>17</v>
      </c>
      <c r="L104" s="30"/>
    </row>
    <row r="105" spans="1:12" s="1" customFormat="1" ht="60" customHeight="1">
      <c r="A105" s="17">
        <v>103</v>
      </c>
      <c r="B105" s="18" t="s">
        <v>105</v>
      </c>
      <c r="C105" s="18" t="s">
        <v>49</v>
      </c>
      <c r="D105" s="31" t="s">
        <v>154</v>
      </c>
      <c r="E105" s="19" t="s">
        <v>156</v>
      </c>
      <c r="F105" s="20"/>
      <c r="G105" s="24">
        <v>169.5</v>
      </c>
      <c r="H105" s="25">
        <v>86.92</v>
      </c>
      <c r="I105" s="27">
        <f t="shared" si="1"/>
        <v>71.71000000000001</v>
      </c>
      <c r="J105" s="28">
        <f>SUMPRODUCT(($D$3:$D$163=D105)*($I$3:$I$163&gt;I105))+1</f>
        <v>2</v>
      </c>
      <c r="K105" s="29" t="s">
        <v>20</v>
      </c>
      <c r="L105" s="30"/>
    </row>
    <row r="106" spans="1:12" s="1" customFormat="1" ht="60" customHeight="1">
      <c r="A106" s="17">
        <v>104</v>
      </c>
      <c r="B106" s="18" t="s">
        <v>105</v>
      </c>
      <c r="C106" s="18" t="s">
        <v>157</v>
      </c>
      <c r="D106" s="19" t="s">
        <v>158</v>
      </c>
      <c r="E106" s="19" t="s">
        <v>159</v>
      </c>
      <c r="F106" s="20">
        <v>1</v>
      </c>
      <c r="G106" s="24">
        <v>174.5</v>
      </c>
      <c r="H106" s="25">
        <v>84.78</v>
      </c>
      <c r="I106" s="27">
        <f t="shared" si="1"/>
        <v>71.47333333333333</v>
      </c>
      <c r="J106" s="28">
        <f>SUMPRODUCT(($D$3:$D$163=D106)*($I$3:$I$163&gt;I106))+1</f>
        <v>1</v>
      </c>
      <c r="K106" s="29" t="s">
        <v>17</v>
      </c>
      <c r="L106" s="30"/>
    </row>
    <row r="107" spans="1:12" s="1" customFormat="1" ht="60" customHeight="1">
      <c r="A107" s="17">
        <v>105</v>
      </c>
      <c r="B107" s="18" t="s">
        <v>105</v>
      </c>
      <c r="C107" s="18" t="s">
        <v>157</v>
      </c>
      <c r="D107" s="19" t="s">
        <v>158</v>
      </c>
      <c r="E107" s="19" t="s">
        <v>160</v>
      </c>
      <c r="F107" s="20"/>
      <c r="G107" s="24">
        <v>179</v>
      </c>
      <c r="H107" s="25">
        <v>82.78</v>
      </c>
      <c r="I107" s="27">
        <f t="shared" si="1"/>
        <v>71.22333333333333</v>
      </c>
      <c r="J107" s="28">
        <f>SUMPRODUCT(($D$3:$D$163=D107)*($I$3:$I$163&gt;I107))+1</f>
        <v>2</v>
      </c>
      <c r="K107" s="29" t="s">
        <v>20</v>
      </c>
      <c r="L107" s="30"/>
    </row>
    <row r="108" spans="1:12" s="1" customFormat="1" ht="60" customHeight="1">
      <c r="A108" s="17">
        <v>106</v>
      </c>
      <c r="B108" s="18" t="s">
        <v>105</v>
      </c>
      <c r="C108" s="18" t="s">
        <v>93</v>
      </c>
      <c r="D108" s="19" t="s">
        <v>161</v>
      </c>
      <c r="E108" s="19" t="s">
        <v>162</v>
      </c>
      <c r="F108" s="20">
        <v>1</v>
      </c>
      <c r="G108" s="24">
        <v>220.5</v>
      </c>
      <c r="H108" s="25">
        <v>86.42</v>
      </c>
      <c r="I108" s="27">
        <f t="shared" si="1"/>
        <v>79.96000000000001</v>
      </c>
      <c r="J108" s="28">
        <f>SUMPRODUCT(($D$3:$D$163=D108)*($I$3:$I$163&gt;I108))+1</f>
        <v>1</v>
      </c>
      <c r="K108" s="29" t="s">
        <v>17</v>
      </c>
      <c r="L108" s="30"/>
    </row>
    <row r="109" spans="1:12" s="1" customFormat="1" ht="60" customHeight="1">
      <c r="A109" s="17">
        <v>107</v>
      </c>
      <c r="B109" s="18" t="s">
        <v>105</v>
      </c>
      <c r="C109" s="18" t="s">
        <v>93</v>
      </c>
      <c r="D109" s="19" t="s">
        <v>161</v>
      </c>
      <c r="E109" s="19" t="s">
        <v>163</v>
      </c>
      <c r="F109" s="20"/>
      <c r="G109" s="24">
        <v>201</v>
      </c>
      <c r="H109" s="25">
        <v>89.48</v>
      </c>
      <c r="I109" s="27">
        <f t="shared" si="1"/>
        <v>78.24000000000001</v>
      </c>
      <c r="J109" s="28">
        <f>SUMPRODUCT(($D$3:$D$163=D109)*($I$3:$I$163&gt;I109))+1</f>
        <v>2</v>
      </c>
      <c r="K109" s="29" t="s">
        <v>20</v>
      </c>
      <c r="L109" s="30"/>
    </row>
    <row r="110" spans="1:12" s="1" customFormat="1" ht="60" customHeight="1">
      <c r="A110" s="17">
        <v>108</v>
      </c>
      <c r="B110" s="18" t="s">
        <v>164</v>
      </c>
      <c r="C110" s="18" t="s">
        <v>54</v>
      </c>
      <c r="D110" s="31" t="s">
        <v>165</v>
      </c>
      <c r="E110" s="19" t="s">
        <v>166</v>
      </c>
      <c r="F110" s="20">
        <v>2</v>
      </c>
      <c r="G110" s="24">
        <v>192</v>
      </c>
      <c r="H110" s="25">
        <v>90.54</v>
      </c>
      <c r="I110" s="27">
        <f t="shared" si="1"/>
        <v>77.27000000000001</v>
      </c>
      <c r="J110" s="28">
        <f>SUMPRODUCT(($D$3:$D$163=D110)*($I$3:$I$163&gt;I110))+1</f>
        <v>1</v>
      </c>
      <c r="K110" s="29" t="s">
        <v>17</v>
      </c>
      <c r="L110" s="30"/>
    </row>
    <row r="111" spans="1:12" s="1" customFormat="1" ht="60" customHeight="1">
      <c r="A111" s="17">
        <v>109</v>
      </c>
      <c r="B111" s="18" t="s">
        <v>164</v>
      </c>
      <c r="C111" s="18" t="s">
        <v>54</v>
      </c>
      <c r="D111" s="19" t="s">
        <v>165</v>
      </c>
      <c r="E111" s="19" t="s">
        <v>167</v>
      </c>
      <c r="F111" s="20"/>
      <c r="G111" s="24">
        <v>189.5</v>
      </c>
      <c r="H111" s="25">
        <v>90.96</v>
      </c>
      <c r="I111" s="27">
        <f t="shared" si="1"/>
        <v>77.06333333333333</v>
      </c>
      <c r="J111" s="28">
        <f>SUMPRODUCT(($D$3:$D$163=D111)*($I$3:$I$163&gt;I111))+1</f>
        <v>2</v>
      </c>
      <c r="K111" s="29" t="s">
        <v>17</v>
      </c>
      <c r="L111" s="30"/>
    </row>
    <row r="112" spans="1:12" s="1" customFormat="1" ht="60" customHeight="1">
      <c r="A112" s="17">
        <v>110</v>
      </c>
      <c r="B112" s="18" t="s">
        <v>164</v>
      </c>
      <c r="C112" s="18" t="s">
        <v>54</v>
      </c>
      <c r="D112" s="19" t="s">
        <v>165</v>
      </c>
      <c r="E112" s="19" t="s">
        <v>168</v>
      </c>
      <c r="F112" s="20"/>
      <c r="G112" s="24">
        <v>188.5</v>
      </c>
      <c r="H112" s="25">
        <v>91.26</v>
      </c>
      <c r="I112" s="27">
        <f t="shared" si="1"/>
        <v>77.04666666666667</v>
      </c>
      <c r="J112" s="28">
        <f>SUMPRODUCT(($D$3:$D$163=D112)*($I$3:$I$163&gt;I112))+1</f>
        <v>3</v>
      </c>
      <c r="K112" s="29" t="s">
        <v>20</v>
      </c>
      <c r="L112" s="30"/>
    </row>
    <row r="113" spans="1:12" s="1" customFormat="1" ht="60" customHeight="1">
      <c r="A113" s="17">
        <v>111</v>
      </c>
      <c r="B113" s="18" t="s">
        <v>164</v>
      </c>
      <c r="C113" s="18" t="s">
        <v>54</v>
      </c>
      <c r="D113" s="19" t="s">
        <v>165</v>
      </c>
      <c r="E113" s="19" t="s">
        <v>169</v>
      </c>
      <c r="F113" s="20"/>
      <c r="G113" s="24">
        <v>189</v>
      </c>
      <c r="H113" s="25">
        <v>86.26</v>
      </c>
      <c r="I113" s="27">
        <f t="shared" si="1"/>
        <v>74.63</v>
      </c>
      <c r="J113" s="28">
        <f>SUMPRODUCT(($D$3:$D$163=D113)*($I$3:$I$163&gt;I113))+1</f>
        <v>4</v>
      </c>
      <c r="K113" s="29" t="s">
        <v>20</v>
      </c>
      <c r="L113" s="30"/>
    </row>
    <row r="114" spans="1:12" s="1" customFormat="1" ht="60" customHeight="1">
      <c r="A114" s="17">
        <v>112</v>
      </c>
      <c r="B114" s="18" t="s">
        <v>164</v>
      </c>
      <c r="C114" s="18" t="s">
        <v>60</v>
      </c>
      <c r="D114" s="19" t="s">
        <v>170</v>
      </c>
      <c r="E114" s="19" t="s">
        <v>171</v>
      </c>
      <c r="F114" s="20">
        <v>2</v>
      </c>
      <c r="G114" s="24">
        <v>181.5</v>
      </c>
      <c r="H114" s="25">
        <v>75.6</v>
      </c>
      <c r="I114" s="27">
        <f t="shared" si="1"/>
        <v>68.05</v>
      </c>
      <c r="J114" s="28">
        <f>SUMPRODUCT(($D$3:$D$163=D114)*($I$3:$I$163&gt;I114))+1</f>
        <v>1</v>
      </c>
      <c r="K114" s="29" t="s">
        <v>17</v>
      </c>
      <c r="L114" s="30"/>
    </row>
    <row r="115" spans="1:12" s="1" customFormat="1" ht="60" customHeight="1">
      <c r="A115" s="17">
        <v>113</v>
      </c>
      <c r="B115" s="18" t="s">
        <v>164</v>
      </c>
      <c r="C115" s="18" t="s">
        <v>31</v>
      </c>
      <c r="D115" s="19" t="s">
        <v>172</v>
      </c>
      <c r="E115" s="19" t="s">
        <v>173</v>
      </c>
      <c r="F115" s="20">
        <v>3</v>
      </c>
      <c r="G115" s="24">
        <v>178.5</v>
      </c>
      <c r="H115" s="25">
        <v>85.02</v>
      </c>
      <c r="I115" s="27">
        <f t="shared" si="1"/>
        <v>72.25999999999999</v>
      </c>
      <c r="J115" s="28">
        <f>SUMPRODUCT(($D$3:$D$163=D115)*($I$3:$I$163&gt;I115))+1</f>
        <v>1</v>
      </c>
      <c r="K115" s="29" t="s">
        <v>17</v>
      </c>
      <c r="L115" s="30"/>
    </row>
    <row r="116" spans="1:12" s="1" customFormat="1" ht="60" customHeight="1">
      <c r="A116" s="17">
        <v>114</v>
      </c>
      <c r="B116" s="18" t="s">
        <v>164</v>
      </c>
      <c r="C116" s="18" t="s">
        <v>31</v>
      </c>
      <c r="D116" s="19" t="s">
        <v>172</v>
      </c>
      <c r="E116" s="19" t="s">
        <v>174</v>
      </c>
      <c r="F116" s="20"/>
      <c r="G116" s="24">
        <v>176</v>
      </c>
      <c r="H116" s="25">
        <v>85.22</v>
      </c>
      <c r="I116" s="27">
        <f t="shared" si="1"/>
        <v>71.94333333333333</v>
      </c>
      <c r="J116" s="28">
        <f>SUMPRODUCT(($D$3:$D$163=D116)*($I$3:$I$163&gt;I116))+1</f>
        <v>2</v>
      </c>
      <c r="K116" s="29" t="s">
        <v>17</v>
      </c>
      <c r="L116" s="30"/>
    </row>
    <row r="117" spans="1:12" s="1" customFormat="1" ht="60" customHeight="1">
      <c r="A117" s="17">
        <v>115</v>
      </c>
      <c r="B117" s="18" t="s">
        <v>164</v>
      </c>
      <c r="C117" s="18" t="s">
        <v>31</v>
      </c>
      <c r="D117" s="19" t="s">
        <v>172</v>
      </c>
      <c r="E117" s="19" t="s">
        <v>175</v>
      </c>
      <c r="F117" s="20"/>
      <c r="G117" s="24">
        <v>173</v>
      </c>
      <c r="H117" s="25">
        <v>83.1</v>
      </c>
      <c r="I117" s="27">
        <f t="shared" si="1"/>
        <v>70.38333333333333</v>
      </c>
      <c r="J117" s="28">
        <f>SUMPRODUCT(($D$3:$D$163=D117)*($I$3:$I$163&gt;I117))+1</f>
        <v>3</v>
      </c>
      <c r="K117" s="29" t="s">
        <v>17</v>
      </c>
      <c r="L117" s="30"/>
    </row>
    <row r="118" spans="1:12" s="1" customFormat="1" ht="60" customHeight="1">
      <c r="A118" s="17">
        <v>116</v>
      </c>
      <c r="B118" s="18" t="s">
        <v>164</v>
      </c>
      <c r="C118" s="18" t="s">
        <v>31</v>
      </c>
      <c r="D118" s="19" t="s">
        <v>172</v>
      </c>
      <c r="E118" s="19" t="s">
        <v>176</v>
      </c>
      <c r="F118" s="20"/>
      <c r="G118" s="24">
        <v>148</v>
      </c>
      <c r="H118" s="25">
        <v>80.72</v>
      </c>
      <c r="I118" s="27">
        <f t="shared" si="1"/>
        <v>65.02666666666667</v>
      </c>
      <c r="J118" s="28">
        <f>SUMPRODUCT(($D$3:$D$163=D118)*($I$3:$I$163&gt;I118))+1</f>
        <v>4</v>
      </c>
      <c r="K118" s="29" t="s">
        <v>20</v>
      </c>
      <c r="L118" s="30"/>
    </row>
    <row r="119" spans="1:12" s="1" customFormat="1" ht="60" customHeight="1">
      <c r="A119" s="17">
        <v>117</v>
      </c>
      <c r="B119" s="18" t="s">
        <v>164</v>
      </c>
      <c r="C119" s="18" t="s">
        <v>39</v>
      </c>
      <c r="D119" s="19" t="s">
        <v>177</v>
      </c>
      <c r="E119" s="19" t="s">
        <v>178</v>
      </c>
      <c r="F119" s="20">
        <v>3</v>
      </c>
      <c r="G119" s="24">
        <v>182.5</v>
      </c>
      <c r="H119" s="25">
        <v>78.82</v>
      </c>
      <c r="I119" s="27">
        <f t="shared" si="1"/>
        <v>69.82666666666667</v>
      </c>
      <c r="J119" s="28">
        <f>SUMPRODUCT(($D$3:$D$163=D119)*($I$3:$I$163&gt;I119))+1</f>
        <v>1</v>
      </c>
      <c r="K119" s="29" t="s">
        <v>17</v>
      </c>
      <c r="L119" s="30"/>
    </row>
    <row r="120" spans="1:12" s="1" customFormat="1" ht="60" customHeight="1">
      <c r="A120" s="17">
        <v>118</v>
      </c>
      <c r="B120" s="18" t="s">
        <v>164</v>
      </c>
      <c r="C120" s="18" t="s">
        <v>39</v>
      </c>
      <c r="D120" s="19" t="s">
        <v>177</v>
      </c>
      <c r="E120" s="19" t="s">
        <v>179</v>
      </c>
      <c r="F120" s="20"/>
      <c r="G120" s="24">
        <v>156</v>
      </c>
      <c r="H120" s="25">
        <v>84</v>
      </c>
      <c r="I120" s="27">
        <f t="shared" si="1"/>
        <v>68</v>
      </c>
      <c r="J120" s="28">
        <f>SUMPRODUCT(($D$3:$D$163=D120)*($I$3:$I$163&gt;I120))+1</f>
        <v>2</v>
      </c>
      <c r="K120" s="29" t="s">
        <v>17</v>
      </c>
      <c r="L120" s="30"/>
    </row>
    <row r="121" spans="1:12" s="1" customFormat="1" ht="60" customHeight="1">
      <c r="A121" s="17">
        <v>119</v>
      </c>
      <c r="B121" s="18" t="s">
        <v>164</v>
      </c>
      <c r="C121" s="18" t="s">
        <v>39</v>
      </c>
      <c r="D121" s="19" t="s">
        <v>177</v>
      </c>
      <c r="E121" s="19" t="s">
        <v>180</v>
      </c>
      <c r="F121" s="20"/>
      <c r="G121" s="24">
        <v>164.5</v>
      </c>
      <c r="H121" s="25">
        <v>79.64</v>
      </c>
      <c r="I121" s="27">
        <f t="shared" si="1"/>
        <v>67.23666666666666</v>
      </c>
      <c r="J121" s="28">
        <f>SUMPRODUCT(($D$3:$D$163=D121)*($I$3:$I$163&gt;I121))+1</f>
        <v>3</v>
      </c>
      <c r="K121" s="29" t="s">
        <v>17</v>
      </c>
      <c r="L121" s="30"/>
    </row>
    <row r="122" spans="1:12" s="1" customFormat="1" ht="60" customHeight="1">
      <c r="A122" s="17">
        <v>120</v>
      </c>
      <c r="B122" s="18" t="s">
        <v>164</v>
      </c>
      <c r="C122" s="18" t="s">
        <v>39</v>
      </c>
      <c r="D122" s="19" t="s">
        <v>177</v>
      </c>
      <c r="E122" s="19" t="s">
        <v>181</v>
      </c>
      <c r="F122" s="20"/>
      <c r="G122" s="24">
        <v>164.5</v>
      </c>
      <c r="H122" s="25">
        <v>78.26</v>
      </c>
      <c r="I122" s="27">
        <f t="shared" si="1"/>
        <v>66.54666666666667</v>
      </c>
      <c r="J122" s="28">
        <f>SUMPRODUCT(($D$3:$D$163=D122)*($I$3:$I$163&gt;I122))+1</f>
        <v>4</v>
      </c>
      <c r="K122" s="29" t="s">
        <v>20</v>
      </c>
      <c r="L122" s="30"/>
    </row>
    <row r="123" spans="1:12" s="1" customFormat="1" ht="60" customHeight="1">
      <c r="A123" s="17">
        <v>121</v>
      </c>
      <c r="B123" s="18" t="s">
        <v>164</v>
      </c>
      <c r="C123" s="18" t="s">
        <v>39</v>
      </c>
      <c r="D123" s="19" t="s">
        <v>177</v>
      </c>
      <c r="E123" s="19" t="s">
        <v>182</v>
      </c>
      <c r="F123" s="20"/>
      <c r="G123" s="24">
        <v>166.5</v>
      </c>
      <c r="H123" s="25">
        <v>74.66</v>
      </c>
      <c r="I123" s="27">
        <f t="shared" si="1"/>
        <v>65.08</v>
      </c>
      <c r="J123" s="28">
        <f>SUMPRODUCT(($D$3:$D$163=D123)*($I$3:$I$163&gt;I123))+1</f>
        <v>5</v>
      </c>
      <c r="K123" s="29" t="s">
        <v>20</v>
      </c>
      <c r="L123" s="30"/>
    </row>
    <row r="124" spans="1:12" s="1" customFormat="1" ht="60" customHeight="1">
      <c r="A124" s="17">
        <v>122</v>
      </c>
      <c r="B124" s="18" t="s">
        <v>164</v>
      </c>
      <c r="C124" s="18" t="s">
        <v>39</v>
      </c>
      <c r="D124" s="19" t="s">
        <v>177</v>
      </c>
      <c r="E124" s="32" t="s">
        <v>183</v>
      </c>
      <c r="F124" s="20"/>
      <c r="G124" s="24">
        <v>155</v>
      </c>
      <c r="H124" s="25">
        <v>74.68</v>
      </c>
      <c r="I124" s="27">
        <f t="shared" si="1"/>
        <v>63.17333333333333</v>
      </c>
      <c r="J124" s="28">
        <f>SUMPRODUCT(($D$3:$D$163=D124)*($I$3:$I$163&gt;I124))+1</f>
        <v>6</v>
      </c>
      <c r="K124" s="29" t="s">
        <v>20</v>
      </c>
      <c r="L124" s="30"/>
    </row>
    <row r="125" spans="1:12" s="1" customFormat="1" ht="60" customHeight="1">
      <c r="A125" s="17">
        <v>123</v>
      </c>
      <c r="B125" s="18" t="s">
        <v>164</v>
      </c>
      <c r="C125" s="18" t="s">
        <v>85</v>
      </c>
      <c r="D125" s="19" t="s">
        <v>184</v>
      </c>
      <c r="E125" s="19" t="s">
        <v>185</v>
      </c>
      <c r="F125" s="20">
        <v>1</v>
      </c>
      <c r="G125" s="24">
        <v>216</v>
      </c>
      <c r="H125" s="25">
        <v>90.26</v>
      </c>
      <c r="I125" s="27">
        <f t="shared" si="1"/>
        <v>81.13</v>
      </c>
      <c r="J125" s="28">
        <f>SUMPRODUCT(($D$3:$D$163=D125)*($I$3:$I$163&gt;I125))+1</f>
        <v>1</v>
      </c>
      <c r="K125" s="29" t="s">
        <v>17</v>
      </c>
      <c r="L125" s="30"/>
    </row>
    <row r="126" spans="1:12" s="1" customFormat="1" ht="60" customHeight="1">
      <c r="A126" s="17">
        <v>124</v>
      </c>
      <c r="B126" s="18" t="s">
        <v>164</v>
      </c>
      <c r="C126" s="18" t="s">
        <v>85</v>
      </c>
      <c r="D126" s="19" t="s">
        <v>184</v>
      </c>
      <c r="E126" s="19" t="s">
        <v>186</v>
      </c>
      <c r="F126" s="20"/>
      <c r="G126" s="24">
        <v>189</v>
      </c>
      <c r="H126" s="25">
        <v>85.8</v>
      </c>
      <c r="I126" s="27">
        <f t="shared" si="1"/>
        <v>74.4</v>
      </c>
      <c r="J126" s="28">
        <f>SUMPRODUCT(($D$3:$D$163=D126)*($I$3:$I$163&gt;I126))+1</f>
        <v>2</v>
      </c>
      <c r="K126" s="29" t="s">
        <v>20</v>
      </c>
      <c r="L126" s="30"/>
    </row>
    <row r="127" spans="1:12" s="1" customFormat="1" ht="60" customHeight="1">
      <c r="A127" s="17">
        <v>125</v>
      </c>
      <c r="B127" s="18" t="s">
        <v>164</v>
      </c>
      <c r="C127" s="18" t="s">
        <v>70</v>
      </c>
      <c r="D127" s="19" t="s">
        <v>187</v>
      </c>
      <c r="E127" s="19" t="s">
        <v>188</v>
      </c>
      <c r="F127" s="20">
        <v>1</v>
      </c>
      <c r="G127" s="24">
        <v>200</v>
      </c>
      <c r="H127" s="25">
        <v>89.2</v>
      </c>
      <c r="I127" s="27">
        <f t="shared" si="1"/>
        <v>77.93333333333334</v>
      </c>
      <c r="J127" s="28">
        <f>SUMPRODUCT(($D$3:$D$163=D127)*($I$3:$I$163&gt;I127))+1</f>
        <v>1</v>
      </c>
      <c r="K127" s="29" t="s">
        <v>17</v>
      </c>
      <c r="L127" s="30"/>
    </row>
    <row r="128" spans="1:12" s="1" customFormat="1" ht="60" customHeight="1">
      <c r="A128" s="17">
        <v>126</v>
      </c>
      <c r="B128" s="18" t="s">
        <v>164</v>
      </c>
      <c r="C128" s="18" t="s">
        <v>70</v>
      </c>
      <c r="D128" s="19" t="s">
        <v>187</v>
      </c>
      <c r="E128" s="19" t="s">
        <v>189</v>
      </c>
      <c r="F128" s="20"/>
      <c r="G128" s="24">
        <v>186.5</v>
      </c>
      <c r="H128" s="25">
        <v>91.58</v>
      </c>
      <c r="I128" s="27">
        <f t="shared" si="1"/>
        <v>76.87333333333333</v>
      </c>
      <c r="J128" s="28">
        <f>SUMPRODUCT(($D$3:$D$163=D128)*($I$3:$I$163&gt;I128))+1</f>
        <v>2</v>
      </c>
      <c r="K128" s="29" t="s">
        <v>20</v>
      </c>
      <c r="L128" s="30"/>
    </row>
    <row r="129" spans="1:12" s="1" customFormat="1" ht="60" customHeight="1">
      <c r="A129" s="17">
        <v>127</v>
      </c>
      <c r="B129" s="18" t="s">
        <v>164</v>
      </c>
      <c r="C129" s="18" t="s">
        <v>89</v>
      </c>
      <c r="D129" s="19" t="s">
        <v>190</v>
      </c>
      <c r="E129" s="19" t="s">
        <v>191</v>
      </c>
      <c r="F129" s="20">
        <v>1</v>
      </c>
      <c r="G129" s="24">
        <v>174</v>
      </c>
      <c r="H129" s="25">
        <v>84.72</v>
      </c>
      <c r="I129" s="27">
        <f t="shared" si="1"/>
        <v>71.36</v>
      </c>
      <c r="J129" s="28">
        <f>SUMPRODUCT(($D$3:$D$163=D129)*($I$3:$I$163&gt;I129))+1</f>
        <v>1</v>
      </c>
      <c r="K129" s="29" t="s">
        <v>17</v>
      </c>
      <c r="L129" s="30"/>
    </row>
    <row r="130" spans="1:12" s="1" customFormat="1" ht="60" customHeight="1">
      <c r="A130" s="17">
        <v>128</v>
      </c>
      <c r="B130" s="18" t="s">
        <v>164</v>
      </c>
      <c r="C130" s="18" t="s">
        <v>89</v>
      </c>
      <c r="D130" s="19" t="s">
        <v>190</v>
      </c>
      <c r="E130" s="19" t="s">
        <v>192</v>
      </c>
      <c r="F130" s="20"/>
      <c r="G130" s="24">
        <v>174.5</v>
      </c>
      <c r="H130" s="25">
        <v>82.76</v>
      </c>
      <c r="I130" s="27">
        <f t="shared" si="1"/>
        <v>70.46333333333334</v>
      </c>
      <c r="J130" s="28">
        <f>SUMPRODUCT(($D$3:$D$163=D130)*($I$3:$I$163&gt;I130))+1</f>
        <v>2</v>
      </c>
      <c r="K130" s="29" t="s">
        <v>20</v>
      </c>
      <c r="L130" s="30"/>
    </row>
    <row r="131" spans="1:12" s="1" customFormat="1" ht="60" customHeight="1">
      <c r="A131" s="17">
        <v>129</v>
      </c>
      <c r="B131" s="18" t="s">
        <v>164</v>
      </c>
      <c r="C131" s="18" t="s">
        <v>99</v>
      </c>
      <c r="D131" s="19" t="s">
        <v>193</v>
      </c>
      <c r="E131" s="19" t="s">
        <v>194</v>
      </c>
      <c r="F131" s="20">
        <v>1</v>
      </c>
      <c r="G131" s="24">
        <v>198.5</v>
      </c>
      <c r="H131" s="25">
        <v>84.3</v>
      </c>
      <c r="I131" s="27">
        <f aca="true" t="shared" si="2" ref="I131:I163">G131/3*0.5+H131*0.5</f>
        <v>75.23333333333333</v>
      </c>
      <c r="J131" s="28">
        <f>SUMPRODUCT(($D$3:$D$163=D131)*($I$3:$I$163&gt;I131))+1</f>
        <v>1</v>
      </c>
      <c r="K131" s="29" t="s">
        <v>17</v>
      </c>
      <c r="L131" s="30"/>
    </row>
    <row r="132" spans="1:12" s="1" customFormat="1" ht="60" customHeight="1">
      <c r="A132" s="17">
        <v>130</v>
      </c>
      <c r="B132" s="18" t="s">
        <v>164</v>
      </c>
      <c r="C132" s="18" t="s">
        <v>99</v>
      </c>
      <c r="D132" s="19" t="s">
        <v>193</v>
      </c>
      <c r="E132" s="19" t="s">
        <v>195</v>
      </c>
      <c r="F132" s="20"/>
      <c r="G132" s="24">
        <v>193</v>
      </c>
      <c r="H132" s="25">
        <v>82</v>
      </c>
      <c r="I132" s="27">
        <f t="shared" si="2"/>
        <v>73.16666666666666</v>
      </c>
      <c r="J132" s="28">
        <f>SUMPRODUCT(($D$3:$D$163=D132)*($I$3:$I$163&gt;I132))+1</f>
        <v>2</v>
      </c>
      <c r="K132" s="29" t="s">
        <v>20</v>
      </c>
      <c r="L132" s="30"/>
    </row>
    <row r="133" spans="1:12" s="1" customFormat="1" ht="60" customHeight="1">
      <c r="A133" s="17">
        <v>131</v>
      </c>
      <c r="B133" s="18" t="s">
        <v>196</v>
      </c>
      <c r="C133" s="18" t="s">
        <v>23</v>
      </c>
      <c r="D133" s="19" t="s">
        <v>197</v>
      </c>
      <c r="E133" s="19" t="s">
        <v>198</v>
      </c>
      <c r="F133" s="20">
        <v>2</v>
      </c>
      <c r="G133" s="24">
        <v>200</v>
      </c>
      <c r="H133" s="25">
        <v>88.72</v>
      </c>
      <c r="I133" s="27">
        <f t="shared" si="2"/>
        <v>77.69333333333333</v>
      </c>
      <c r="J133" s="28">
        <f>SUMPRODUCT(($D$3:$D$163=D133)*($I$3:$I$163&gt;I133))+1</f>
        <v>1</v>
      </c>
      <c r="K133" s="29" t="s">
        <v>17</v>
      </c>
      <c r="L133" s="30"/>
    </row>
    <row r="134" spans="1:12" s="1" customFormat="1" ht="60" customHeight="1">
      <c r="A134" s="17">
        <v>132</v>
      </c>
      <c r="B134" s="18" t="s">
        <v>196</v>
      </c>
      <c r="C134" s="18" t="s">
        <v>23</v>
      </c>
      <c r="D134" s="19" t="s">
        <v>197</v>
      </c>
      <c r="E134" s="19" t="s">
        <v>199</v>
      </c>
      <c r="F134" s="20"/>
      <c r="G134" s="24">
        <v>186.5</v>
      </c>
      <c r="H134" s="25">
        <v>89.44</v>
      </c>
      <c r="I134" s="27">
        <f t="shared" si="2"/>
        <v>75.80333333333333</v>
      </c>
      <c r="J134" s="28">
        <f>SUMPRODUCT(($D$3:$D$163=D134)*($I$3:$I$163&gt;I134))+1</f>
        <v>2</v>
      </c>
      <c r="K134" s="29" t="s">
        <v>17</v>
      </c>
      <c r="L134" s="30"/>
    </row>
    <row r="135" spans="1:12" s="1" customFormat="1" ht="60" customHeight="1">
      <c r="A135" s="17">
        <v>133</v>
      </c>
      <c r="B135" s="18" t="s">
        <v>196</v>
      </c>
      <c r="C135" s="18" t="s">
        <v>23</v>
      </c>
      <c r="D135" s="19" t="s">
        <v>197</v>
      </c>
      <c r="E135" s="19" t="s">
        <v>200</v>
      </c>
      <c r="F135" s="20"/>
      <c r="G135" s="24">
        <v>186.5</v>
      </c>
      <c r="H135" s="25">
        <v>88.24</v>
      </c>
      <c r="I135" s="27">
        <f t="shared" si="2"/>
        <v>75.20333333333333</v>
      </c>
      <c r="J135" s="28">
        <f>SUMPRODUCT(($D$3:$D$163=D135)*($I$3:$I$163&gt;I135))+1</f>
        <v>3</v>
      </c>
      <c r="K135" s="29" t="s">
        <v>20</v>
      </c>
      <c r="L135" s="30"/>
    </row>
    <row r="136" spans="1:12" s="1" customFormat="1" ht="60" customHeight="1">
      <c r="A136" s="17">
        <v>134</v>
      </c>
      <c r="B136" s="18" t="s">
        <v>196</v>
      </c>
      <c r="C136" s="18" t="s">
        <v>23</v>
      </c>
      <c r="D136" s="19" t="s">
        <v>197</v>
      </c>
      <c r="E136" s="19" t="s">
        <v>201</v>
      </c>
      <c r="F136" s="20"/>
      <c r="G136" s="24">
        <v>188</v>
      </c>
      <c r="H136" s="25">
        <v>87.04</v>
      </c>
      <c r="I136" s="27">
        <f t="shared" si="2"/>
        <v>74.85333333333334</v>
      </c>
      <c r="J136" s="28">
        <f>SUMPRODUCT(($D$3:$D$163=D136)*($I$3:$I$163&gt;I136))+1</f>
        <v>4</v>
      </c>
      <c r="K136" s="29" t="s">
        <v>20</v>
      </c>
      <c r="L136" s="30"/>
    </row>
    <row r="137" spans="1:12" s="1" customFormat="1" ht="60" customHeight="1">
      <c r="A137" s="17">
        <v>135</v>
      </c>
      <c r="B137" s="18" t="s">
        <v>196</v>
      </c>
      <c r="C137" s="18" t="s">
        <v>31</v>
      </c>
      <c r="D137" s="19" t="s">
        <v>202</v>
      </c>
      <c r="E137" s="19" t="s">
        <v>203</v>
      </c>
      <c r="F137" s="20">
        <v>2</v>
      </c>
      <c r="G137" s="24">
        <v>162.5</v>
      </c>
      <c r="H137" s="25">
        <v>81.22</v>
      </c>
      <c r="I137" s="27">
        <f t="shared" si="2"/>
        <v>67.69333333333333</v>
      </c>
      <c r="J137" s="28">
        <f>SUMPRODUCT(($D$3:$D$163=D137)*($I$3:$I$163&gt;I137))+1</f>
        <v>1</v>
      </c>
      <c r="K137" s="29" t="s">
        <v>17</v>
      </c>
      <c r="L137" s="30"/>
    </row>
    <row r="138" spans="1:12" s="1" customFormat="1" ht="60" customHeight="1">
      <c r="A138" s="17">
        <v>136</v>
      </c>
      <c r="B138" s="18" t="s">
        <v>196</v>
      </c>
      <c r="C138" s="18" t="s">
        <v>31</v>
      </c>
      <c r="D138" s="19" t="s">
        <v>202</v>
      </c>
      <c r="E138" s="19" t="s">
        <v>204</v>
      </c>
      <c r="F138" s="20"/>
      <c r="G138" s="24">
        <v>149</v>
      </c>
      <c r="H138" s="25">
        <v>79.76</v>
      </c>
      <c r="I138" s="27">
        <f t="shared" si="2"/>
        <v>64.71333333333334</v>
      </c>
      <c r="J138" s="28">
        <f>SUMPRODUCT(($D$3:$D$163=D138)*($I$3:$I$163&gt;I138))+1</f>
        <v>2</v>
      </c>
      <c r="K138" s="29" t="s">
        <v>17</v>
      </c>
      <c r="L138" s="30"/>
    </row>
    <row r="139" spans="1:12" s="1" customFormat="1" ht="60" customHeight="1">
      <c r="A139" s="17">
        <v>137</v>
      </c>
      <c r="B139" s="18" t="s">
        <v>196</v>
      </c>
      <c r="C139" s="18" t="s">
        <v>39</v>
      </c>
      <c r="D139" s="19" t="s">
        <v>205</v>
      </c>
      <c r="E139" s="19" t="s">
        <v>206</v>
      </c>
      <c r="F139" s="20">
        <v>2</v>
      </c>
      <c r="G139" s="24">
        <v>174</v>
      </c>
      <c r="H139" s="25">
        <v>89.36</v>
      </c>
      <c r="I139" s="27">
        <f t="shared" si="2"/>
        <v>73.68</v>
      </c>
      <c r="J139" s="28">
        <f>SUMPRODUCT(($D$3:$D$163=D139)*($I$3:$I$163&gt;I139))+1</f>
        <v>1</v>
      </c>
      <c r="K139" s="29" t="s">
        <v>17</v>
      </c>
      <c r="L139" s="30"/>
    </row>
    <row r="140" spans="1:12" s="2" customFormat="1" ht="60" customHeight="1">
      <c r="A140" s="17">
        <v>138</v>
      </c>
      <c r="B140" s="18" t="s">
        <v>196</v>
      </c>
      <c r="C140" s="18" t="s">
        <v>39</v>
      </c>
      <c r="D140" s="19" t="s">
        <v>205</v>
      </c>
      <c r="E140" s="19" t="s">
        <v>207</v>
      </c>
      <c r="F140" s="20"/>
      <c r="G140" s="24">
        <v>168.5</v>
      </c>
      <c r="H140" s="25">
        <v>82.72</v>
      </c>
      <c r="I140" s="27">
        <f t="shared" si="2"/>
        <v>69.44333333333333</v>
      </c>
      <c r="J140" s="28">
        <f>SUMPRODUCT(($D$3:$D$163=D140)*($I$3:$I$163&gt;I140))+1</f>
        <v>2</v>
      </c>
      <c r="K140" s="29" t="s">
        <v>17</v>
      </c>
      <c r="L140" s="30"/>
    </row>
    <row r="141" spans="1:12" s="1" customFormat="1" ht="60" customHeight="1">
      <c r="A141" s="17">
        <v>139</v>
      </c>
      <c r="B141" s="18" t="s">
        <v>196</v>
      </c>
      <c r="C141" s="18" t="s">
        <v>39</v>
      </c>
      <c r="D141" s="19" t="s">
        <v>205</v>
      </c>
      <c r="E141" s="19" t="s">
        <v>208</v>
      </c>
      <c r="F141" s="20"/>
      <c r="G141" s="24">
        <v>155</v>
      </c>
      <c r="H141" s="25">
        <v>80.42</v>
      </c>
      <c r="I141" s="27">
        <f t="shared" si="2"/>
        <v>66.04333333333334</v>
      </c>
      <c r="J141" s="28">
        <f>SUMPRODUCT(($D$3:$D$163=D141)*($I$3:$I$163&gt;I141))+1</f>
        <v>3</v>
      </c>
      <c r="K141" s="29" t="s">
        <v>20</v>
      </c>
      <c r="L141" s="30"/>
    </row>
    <row r="142" spans="1:12" s="1" customFormat="1" ht="60" customHeight="1">
      <c r="A142" s="17">
        <v>140</v>
      </c>
      <c r="B142" s="18" t="s">
        <v>196</v>
      </c>
      <c r="C142" s="18" t="s">
        <v>89</v>
      </c>
      <c r="D142" s="19" t="s">
        <v>209</v>
      </c>
      <c r="E142" s="19" t="s">
        <v>210</v>
      </c>
      <c r="F142" s="20">
        <v>1</v>
      </c>
      <c r="G142" s="24">
        <v>170</v>
      </c>
      <c r="H142" s="25">
        <v>91.52</v>
      </c>
      <c r="I142" s="27">
        <f t="shared" si="2"/>
        <v>74.09333333333333</v>
      </c>
      <c r="J142" s="28">
        <f>SUMPRODUCT(($D$3:$D$163=D142)*($I$3:$I$163&gt;I142))+1</f>
        <v>1</v>
      </c>
      <c r="K142" s="29" t="s">
        <v>17</v>
      </c>
      <c r="L142" s="30"/>
    </row>
    <row r="143" spans="1:12" s="1" customFormat="1" ht="60" customHeight="1">
      <c r="A143" s="17">
        <v>141</v>
      </c>
      <c r="B143" s="18" t="s">
        <v>196</v>
      </c>
      <c r="C143" s="18" t="s">
        <v>89</v>
      </c>
      <c r="D143" s="19" t="s">
        <v>209</v>
      </c>
      <c r="E143" s="19" t="s">
        <v>211</v>
      </c>
      <c r="F143" s="20"/>
      <c r="G143" s="24">
        <v>176</v>
      </c>
      <c r="H143" s="25">
        <v>86.4</v>
      </c>
      <c r="I143" s="27">
        <f t="shared" si="2"/>
        <v>72.53333333333333</v>
      </c>
      <c r="J143" s="28">
        <f>SUMPRODUCT(($D$3:$D$163=D143)*($I$3:$I$163&gt;I143))+1</f>
        <v>2</v>
      </c>
      <c r="K143" s="29" t="s">
        <v>20</v>
      </c>
      <c r="L143" s="30"/>
    </row>
    <row r="144" spans="1:12" s="2" customFormat="1" ht="60" customHeight="1">
      <c r="A144" s="17">
        <v>142</v>
      </c>
      <c r="B144" s="18" t="s">
        <v>212</v>
      </c>
      <c r="C144" s="18" t="s">
        <v>54</v>
      </c>
      <c r="D144" s="19" t="s">
        <v>213</v>
      </c>
      <c r="E144" s="19" t="s">
        <v>214</v>
      </c>
      <c r="F144" s="20">
        <v>2</v>
      </c>
      <c r="G144" s="24">
        <v>209</v>
      </c>
      <c r="H144" s="25">
        <v>90.76</v>
      </c>
      <c r="I144" s="27">
        <f t="shared" si="2"/>
        <v>80.21333333333334</v>
      </c>
      <c r="J144" s="28">
        <f>SUMPRODUCT(($D$3:$D$163=D144)*($I$3:$I$163&gt;I144))+1</f>
        <v>1</v>
      </c>
      <c r="K144" s="29" t="s">
        <v>17</v>
      </c>
      <c r="L144" s="30"/>
    </row>
    <row r="145" spans="1:12" s="1" customFormat="1" ht="60" customHeight="1">
      <c r="A145" s="17">
        <v>143</v>
      </c>
      <c r="B145" s="18" t="s">
        <v>212</v>
      </c>
      <c r="C145" s="18" t="s">
        <v>54</v>
      </c>
      <c r="D145" s="19" t="s">
        <v>213</v>
      </c>
      <c r="E145" s="19" t="s">
        <v>215</v>
      </c>
      <c r="F145" s="20"/>
      <c r="G145" s="24">
        <v>190</v>
      </c>
      <c r="H145" s="25">
        <v>91.58</v>
      </c>
      <c r="I145" s="27">
        <f t="shared" si="2"/>
        <v>77.45666666666666</v>
      </c>
      <c r="J145" s="28">
        <f>SUMPRODUCT(($D$3:$D$163=D145)*($I$3:$I$163&gt;I145))+1</f>
        <v>2</v>
      </c>
      <c r="K145" s="29" t="s">
        <v>17</v>
      </c>
      <c r="L145" s="30"/>
    </row>
    <row r="146" spans="1:12" s="1" customFormat="1" ht="60" customHeight="1">
      <c r="A146" s="17">
        <v>144</v>
      </c>
      <c r="B146" s="18" t="s">
        <v>212</v>
      </c>
      <c r="C146" s="18" t="s">
        <v>54</v>
      </c>
      <c r="D146" s="19" t="s">
        <v>213</v>
      </c>
      <c r="E146" s="19" t="s">
        <v>216</v>
      </c>
      <c r="F146" s="20"/>
      <c r="G146" s="24">
        <v>180.5</v>
      </c>
      <c r="H146" s="25">
        <v>82.7</v>
      </c>
      <c r="I146" s="27">
        <f t="shared" si="2"/>
        <v>71.43333333333334</v>
      </c>
      <c r="J146" s="28">
        <f>SUMPRODUCT(($D$3:$D$163=D146)*($I$3:$I$163&gt;I146))+1</f>
        <v>3</v>
      </c>
      <c r="K146" s="29" t="s">
        <v>20</v>
      </c>
      <c r="L146" s="30"/>
    </row>
    <row r="147" spans="1:12" s="1" customFormat="1" ht="60" customHeight="1">
      <c r="A147" s="17">
        <v>145</v>
      </c>
      <c r="B147" s="18" t="s">
        <v>212</v>
      </c>
      <c r="C147" s="18" t="s">
        <v>54</v>
      </c>
      <c r="D147" s="19" t="s">
        <v>213</v>
      </c>
      <c r="E147" s="32" t="s">
        <v>217</v>
      </c>
      <c r="F147" s="20"/>
      <c r="G147" s="24">
        <v>176.5</v>
      </c>
      <c r="H147" s="25">
        <v>80.56</v>
      </c>
      <c r="I147" s="27">
        <f t="shared" si="2"/>
        <v>69.69666666666667</v>
      </c>
      <c r="J147" s="28">
        <f>SUMPRODUCT(($D$3:$D$163=D147)*($I$3:$I$163&gt;I147))+1</f>
        <v>4</v>
      </c>
      <c r="K147" s="29" t="s">
        <v>20</v>
      </c>
      <c r="L147" s="30"/>
    </row>
    <row r="148" spans="1:12" s="1" customFormat="1" ht="60" customHeight="1">
      <c r="A148" s="17">
        <v>146</v>
      </c>
      <c r="B148" s="18" t="s">
        <v>212</v>
      </c>
      <c r="C148" s="18" t="s">
        <v>60</v>
      </c>
      <c r="D148" s="19" t="s">
        <v>218</v>
      </c>
      <c r="E148" s="19" t="s">
        <v>219</v>
      </c>
      <c r="F148" s="20">
        <v>2</v>
      </c>
      <c r="G148" s="24">
        <v>198.5</v>
      </c>
      <c r="H148" s="25">
        <v>90.58</v>
      </c>
      <c r="I148" s="27">
        <f t="shared" si="2"/>
        <v>78.37333333333333</v>
      </c>
      <c r="J148" s="28">
        <f>SUMPRODUCT(($D$3:$D$163=D148)*($I$3:$I$163&gt;I148))+1</f>
        <v>1</v>
      </c>
      <c r="K148" s="29" t="s">
        <v>17</v>
      </c>
      <c r="L148" s="30"/>
    </row>
    <row r="149" spans="1:12" s="1" customFormat="1" ht="60" customHeight="1">
      <c r="A149" s="17">
        <v>147</v>
      </c>
      <c r="B149" s="18" t="s">
        <v>212</v>
      </c>
      <c r="C149" s="18" t="s">
        <v>60</v>
      </c>
      <c r="D149" s="19" t="s">
        <v>218</v>
      </c>
      <c r="E149" s="19" t="s">
        <v>220</v>
      </c>
      <c r="F149" s="20"/>
      <c r="G149" s="24">
        <v>200</v>
      </c>
      <c r="H149" s="25">
        <v>82.96</v>
      </c>
      <c r="I149" s="27">
        <f t="shared" si="2"/>
        <v>74.81333333333333</v>
      </c>
      <c r="J149" s="28">
        <f>SUMPRODUCT(($D$3:$D$163=D149)*($I$3:$I$163&gt;I149))+1</f>
        <v>2</v>
      </c>
      <c r="K149" s="29" t="s">
        <v>17</v>
      </c>
      <c r="L149" s="30"/>
    </row>
    <row r="150" spans="1:12" s="1" customFormat="1" ht="60" customHeight="1">
      <c r="A150" s="17">
        <v>148</v>
      </c>
      <c r="B150" s="18" t="s">
        <v>212</v>
      </c>
      <c r="C150" s="18" t="s">
        <v>60</v>
      </c>
      <c r="D150" s="19" t="s">
        <v>218</v>
      </c>
      <c r="E150" s="19" t="s">
        <v>221</v>
      </c>
      <c r="F150" s="20"/>
      <c r="G150" s="24">
        <v>184</v>
      </c>
      <c r="H150" s="25">
        <v>82.62</v>
      </c>
      <c r="I150" s="27">
        <f t="shared" si="2"/>
        <v>71.97666666666667</v>
      </c>
      <c r="J150" s="28">
        <f>SUMPRODUCT(($D$3:$D$163=D150)*($I$3:$I$163&gt;I150))+1</f>
        <v>3</v>
      </c>
      <c r="K150" s="29" t="s">
        <v>20</v>
      </c>
      <c r="L150" s="30"/>
    </row>
    <row r="151" spans="1:12" s="1" customFormat="1" ht="60" customHeight="1">
      <c r="A151" s="17">
        <v>149</v>
      </c>
      <c r="B151" s="18" t="s">
        <v>212</v>
      </c>
      <c r="C151" s="18" t="s">
        <v>60</v>
      </c>
      <c r="D151" s="19" t="s">
        <v>218</v>
      </c>
      <c r="E151" s="19" t="s">
        <v>222</v>
      </c>
      <c r="F151" s="20"/>
      <c r="G151" s="24">
        <v>178.5</v>
      </c>
      <c r="H151" s="25">
        <v>0</v>
      </c>
      <c r="I151" s="27">
        <f t="shared" si="2"/>
        <v>29.75</v>
      </c>
      <c r="J151" s="28">
        <f>SUMPRODUCT(($D$3:$D$163=D151)*($I$3:$I$163&gt;I151))+1</f>
        <v>4</v>
      </c>
      <c r="K151" s="29" t="s">
        <v>20</v>
      </c>
      <c r="L151" s="18" t="s">
        <v>223</v>
      </c>
    </row>
    <row r="152" spans="1:12" s="1" customFormat="1" ht="60" customHeight="1">
      <c r="A152" s="17">
        <v>150</v>
      </c>
      <c r="B152" s="18" t="s">
        <v>212</v>
      </c>
      <c r="C152" s="18" t="s">
        <v>66</v>
      </c>
      <c r="D152" s="19" t="s">
        <v>224</v>
      </c>
      <c r="E152" s="19" t="s">
        <v>225</v>
      </c>
      <c r="F152" s="20">
        <v>1</v>
      </c>
      <c r="G152" s="24">
        <v>164.5</v>
      </c>
      <c r="H152" s="25">
        <v>87.34</v>
      </c>
      <c r="I152" s="27">
        <f t="shared" si="2"/>
        <v>71.08666666666667</v>
      </c>
      <c r="J152" s="28">
        <f>SUMPRODUCT(($D$3:$D$163=D152)*($I$3:$I$163&gt;I152))+1</f>
        <v>1</v>
      </c>
      <c r="K152" s="29" t="s">
        <v>17</v>
      </c>
      <c r="L152" s="30"/>
    </row>
    <row r="153" spans="1:12" s="1" customFormat="1" ht="60" customHeight="1">
      <c r="A153" s="17">
        <v>151</v>
      </c>
      <c r="B153" s="18" t="s">
        <v>212</v>
      </c>
      <c r="C153" s="18" t="s">
        <v>66</v>
      </c>
      <c r="D153" s="19" t="s">
        <v>224</v>
      </c>
      <c r="E153" s="19" t="s">
        <v>226</v>
      </c>
      <c r="F153" s="20"/>
      <c r="G153" s="24">
        <v>136.5</v>
      </c>
      <c r="H153" s="25">
        <v>0</v>
      </c>
      <c r="I153" s="27">
        <f t="shared" si="2"/>
        <v>22.75</v>
      </c>
      <c r="J153" s="28">
        <f>SUMPRODUCT(($D$3:$D$163=D153)*($I$3:$I$163&gt;I153))+1</f>
        <v>2</v>
      </c>
      <c r="K153" s="29" t="s">
        <v>20</v>
      </c>
      <c r="L153" s="18" t="s">
        <v>223</v>
      </c>
    </row>
    <row r="154" spans="1:12" s="2" customFormat="1" ht="60" customHeight="1">
      <c r="A154" s="17">
        <v>152</v>
      </c>
      <c r="B154" s="18" t="s">
        <v>227</v>
      </c>
      <c r="C154" s="18" t="s">
        <v>66</v>
      </c>
      <c r="D154" s="19" t="s">
        <v>228</v>
      </c>
      <c r="E154" s="19" t="s">
        <v>229</v>
      </c>
      <c r="F154" s="20">
        <v>2</v>
      </c>
      <c r="G154" s="24">
        <v>202.5</v>
      </c>
      <c r="H154" s="25">
        <v>84.22</v>
      </c>
      <c r="I154" s="27">
        <f t="shared" si="2"/>
        <v>75.86</v>
      </c>
      <c r="J154" s="28">
        <f>SUMPRODUCT(($D$3:$D$163=D154)*($I$3:$I$163&gt;I154))+1</f>
        <v>1</v>
      </c>
      <c r="K154" s="29" t="s">
        <v>17</v>
      </c>
      <c r="L154" s="30"/>
    </row>
    <row r="155" spans="1:12" s="1" customFormat="1" ht="60" customHeight="1">
      <c r="A155" s="17">
        <v>153</v>
      </c>
      <c r="B155" s="18" t="s">
        <v>227</v>
      </c>
      <c r="C155" s="18" t="s">
        <v>66</v>
      </c>
      <c r="D155" s="19" t="s">
        <v>228</v>
      </c>
      <c r="E155" s="19" t="s">
        <v>230</v>
      </c>
      <c r="F155" s="20"/>
      <c r="G155" s="24">
        <v>195.5</v>
      </c>
      <c r="H155" s="25">
        <v>84.32</v>
      </c>
      <c r="I155" s="27">
        <f t="shared" si="2"/>
        <v>74.74333333333334</v>
      </c>
      <c r="J155" s="28">
        <f>SUMPRODUCT(($D$3:$D$163=D155)*($I$3:$I$163&gt;I155))+1</f>
        <v>2</v>
      </c>
      <c r="K155" s="29" t="s">
        <v>17</v>
      </c>
      <c r="L155" s="30"/>
    </row>
    <row r="156" spans="1:12" s="1" customFormat="1" ht="60" customHeight="1">
      <c r="A156" s="17">
        <v>154</v>
      </c>
      <c r="B156" s="18" t="s">
        <v>227</v>
      </c>
      <c r="C156" s="18" t="s">
        <v>66</v>
      </c>
      <c r="D156" s="19" t="s">
        <v>228</v>
      </c>
      <c r="E156" s="19" t="s">
        <v>231</v>
      </c>
      <c r="F156" s="20"/>
      <c r="G156" s="24">
        <v>178</v>
      </c>
      <c r="H156" s="25">
        <v>76.84</v>
      </c>
      <c r="I156" s="27">
        <f t="shared" si="2"/>
        <v>68.08666666666667</v>
      </c>
      <c r="J156" s="28">
        <f>SUMPRODUCT(($D$3:$D$163=D156)*($I$3:$I$163&gt;I156))+1</f>
        <v>3</v>
      </c>
      <c r="K156" s="29" t="s">
        <v>20</v>
      </c>
      <c r="L156" s="30"/>
    </row>
    <row r="157" spans="1:12" s="1" customFormat="1" ht="60" customHeight="1">
      <c r="A157" s="17">
        <v>155</v>
      </c>
      <c r="B157" s="18" t="s">
        <v>227</v>
      </c>
      <c r="C157" s="18" t="s">
        <v>66</v>
      </c>
      <c r="D157" s="19" t="s">
        <v>228</v>
      </c>
      <c r="E157" s="19" t="s">
        <v>232</v>
      </c>
      <c r="F157" s="20"/>
      <c r="G157" s="24">
        <v>174.5</v>
      </c>
      <c r="H157" s="25">
        <v>74.52</v>
      </c>
      <c r="I157" s="27">
        <f t="shared" si="2"/>
        <v>66.34333333333333</v>
      </c>
      <c r="J157" s="28">
        <f>SUMPRODUCT(($D$3:$D$163=D157)*($I$3:$I$163&gt;I157))+1</f>
        <v>4</v>
      </c>
      <c r="K157" s="29" t="s">
        <v>20</v>
      </c>
      <c r="L157" s="30"/>
    </row>
    <row r="158" spans="1:12" s="1" customFormat="1" ht="60" customHeight="1">
      <c r="A158" s="17">
        <v>156</v>
      </c>
      <c r="B158" s="18" t="s">
        <v>233</v>
      </c>
      <c r="C158" s="18" t="s">
        <v>66</v>
      </c>
      <c r="D158" s="31" t="s">
        <v>234</v>
      </c>
      <c r="E158" s="19" t="s">
        <v>235</v>
      </c>
      <c r="F158" s="20">
        <v>1</v>
      </c>
      <c r="G158" s="24">
        <v>182</v>
      </c>
      <c r="H158" s="25">
        <v>88.98</v>
      </c>
      <c r="I158" s="27">
        <f t="shared" si="2"/>
        <v>74.82333333333334</v>
      </c>
      <c r="J158" s="28">
        <f>SUMPRODUCT(($D$3:$D$163=D158)*($I$3:$I$163&gt;I158))+1</f>
        <v>1</v>
      </c>
      <c r="K158" s="29" t="s">
        <v>17</v>
      </c>
      <c r="L158" s="30"/>
    </row>
    <row r="159" spans="1:12" s="1" customFormat="1" ht="60" customHeight="1">
      <c r="A159" s="17">
        <v>157</v>
      </c>
      <c r="B159" s="18" t="s">
        <v>233</v>
      </c>
      <c r="C159" s="18" t="s">
        <v>99</v>
      </c>
      <c r="D159" s="19" t="s">
        <v>236</v>
      </c>
      <c r="E159" s="19" t="s">
        <v>237</v>
      </c>
      <c r="F159" s="20">
        <v>1</v>
      </c>
      <c r="G159" s="24">
        <v>192.5</v>
      </c>
      <c r="H159" s="25">
        <v>84.12</v>
      </c>
      <c r="I159" s="27">
        <f t="shared" si="2"/>
        <v>74.14333333333335</v>
      </c>
      <c r="J159" s="28">
        <f>SUMPRODUCT(($D$3:$D$163=D159)*($I$3:$I$163&gt;I159))+1</f>
        <v>1</v>
      </c>
      <c r="K159" s="29" t="s">
        <v>17</v>
      </c>
      <c r="L159" s="30"/>
    </row>
    <row r="160" spans="1:12" s="1" customFormat="1" ht="60" customHeight="1">
      <c r="A160" s="17">
        <v>158</v>
      </c>
      <c r="B160" s="18" t="s">
        <v>233</v>
      </c>
      <c r="C160" s="18" t="s">
        <v>99</v>
      </c>
      <c r="D160" s="19" t="s">
        <v>236</v>
      </c>
      <c r="E160" s="19" t="s">
        <v>238</v>
      </c>
      <c r="F160" s="20"/>
      <c r="G160" s="24">
        <v>190.5</v>
      </c>
      <c r="H160" s="25">
        <v>82.74</v>
      </c>
      <c r="I160" s="27">
        <f t="shared" si="2"/>
        <v>73.12</v>
      </c>
      <c r="J160" s="28">
        <f>SUMPRODUCT(($D$3:$D$163=D160)*($I$3:$I$163&gt;I160))+1</f>
        <v>2</v>
      </c>
      <c r="K160" s="29" t="s">
        <v>20</v>
      </c>
      <c r="L160" s="30"/>
    </row>
    <row r="161" spans="1:12" s="1" customFormat="1" ht="60" customHeight="1">
      <c r="A161" s="17">
        <v>159</v>
      </c>
      <c r="B161" s="18" t="s">
        <v>233</v>
      </c>
      <c r="C161" s="18" t="s">
        <v>99</v>
      </c>
      <c r="D161" s="19" t="s">
        <v>236</v>
      </c>
      <c r="E161" s="19" t="s">
        <v>239</v>
      </c>
      <c r="F161" s="20"/>
      <c r="G161" s="24">
        <v>190.5</v>
      </c>
      <c r="H161" s="25">
        <v>82.2</v>
      </c>
      <c r="I161" s="27">
        <f t="shared" si="2"/>
        <v>72.85</v>
      </c>
      <c r="J161" s="28">
        <f>SUMPRODUCT(($D$3:$D$163=D161)*($I$3:$I$163&gt;I161))+1</f>
        <v>3</v>
      </c>
      <c r="K161" s="29" t="s">
        <v>20</v>
      </c>
      <c r="L161" s="30"/>
    </row>
    <row r="162" spans="1:12" s="1" customFormat="1" ht="60" customHeight="1">
      <c r="A162" s="17">
        <v>160</v>
      </c>
      <c r="B162" s="18" t="s">
        <v>240</v>
      </c>
      <c r="C162" s="18" t="s">
        <v>241</v>
      </c>
      <c r="D162" s="19" t="s">
        <v>242</v>
      </c>
      <c r="E162" s="19" t="s">
        <v>243</v>
      </c>
      <c r="F162" s="20">
        <v>1</v>
      </c>
      <c r="G162" s="24">
        <v>179.5</v>
      </c>
      <c r="H162" s="25">
        <v>86.54</v>
      </c>
      <c r="I162" s="27">
        <f t="shared" si="2"/>
        <v>73.18666666666667</v>
      </c>
      <c r="J162" s="28">
        <f>SUMPRODUCT(($D$3:$D$163=D162)*($I$3:$I$163&gt;I162))+1</f>
        <v>1</v>
      </c>
      <c r="K162" s="29" t="s">
        <v>17</v>
      </c>
      <c r="L162" s="30"/>
    </row>
    <row r="163" spans="1:12" s="1" customFormat="1" ht="60" customHeight="1">
      <c r="A163" s="17">
        <v>161</v>
      </c>
      <c r="B163" s="18" t="s">
        <v>240</v>
      </c>
      <c r="C163" s="18" t="s">
        <v>241</v>
      </c>
      <c r="D163" s="19" t="s">
        <v>242</v>
      </c>
      <c r="E163" s="19" t="s">
        <v>244</v>
      </c>
      <c r="F163" s="20"/>
      <c r="G163" s="24">
        <v>195.5</v>
      </c>
      <c r="H163" s="25">
        <v>80.58</v>
      </c>
      <c r="I163" s="27">
        <f t="shared" si="2"/>
        <v>72.87333333333333</v>
      </c>
      <c r="J163" s="28">
        <f>SUMPRODUCT(($D$3:$D$163=D163)*($I$3:$I$163&gt;I163))+1</f>
        <v>2</v>
      </c>
      <c r="K163" s="29" t="s">
        <v>20</v>
      </c>
      <c r="L163" s="30"/>
    </row>
  </sheetData>
  <sheetProtection/>
  <autoFilter ref="A2:K163"/>
  <mergeCells count="41">
    <mergeCell ref="A1:L1"/>
    <mergeCell ref="F3:F6"/>
    <mergeCell ref="F7:F12"/>
    <mergeCell ref="F13:F18"/>
    <mergeCell ref="F19:F26"/>
    <mergeCell ref="F27:F28"/>
    <mergeCell ref="F29:F32"/>
    <mergeCell ref="F33:F36"/>
    <mergeCell ref="F37:F38"/>
    <mergeCell ref="F39:F40"/>
    <mergeCell ref="F41:F44"/>
    <mergeCell ref="F45:F48"/>
    <mergeCell ref="F49:F50"/>
    <mergeCell ref="F51:F52"/>
    <mergeCell ref="F53:F56"/>
    <mergeCell ref="F57:F60"/>
    <mergeCell ref="F61:F74"/>
    <mergeCell ref="F75:F88"/>
    <mergeCell ref="F89:F91"/>
    <mergeCell ref="F92:F99"/>
    <mergeCell ref="F100:F103"/>
    <mergeCell ref="F104:F105"/>
    <mergeCell ref="F106:F107"/>
    <mergeCell ref="F108:F109"/>
    <mergeCell ref="F110:F113"/>
    <mergeCell ref="F115:F118"/>
    <mergeCell ref="F119:F124"/>
    <mergeCell ref="F125:F126"/>
    <mergeCell ref="F127:F128"/>
    <mergeCell ref="F129:F130"/>
    <mergeCell ref="F131:F132"/>
    <mergeCell ref="F133:F136"/>
    <mergeCell ref="F137:F138"/>
    <mergeCell ref="F139:F141"/>
    <mergeCell ref="F142:F143"/>
    <mergeCell ref="F144:F147"/>
    <mergeCell ref="F148:F151"/>
    <mergeCell ref="F152:F153"/>
    <mergeCell ref="F154:F157"/>
    <mergeCell ref="F159:F161"/>
    <mergeCell ref="F162:F163"/>
  </mergeCells>
  <printOptions horizontalCentered="1"/>
  <pageMargins left="0" right="0" top="0.51" bottom="0.51" header="0.31" footer="0.2"/>
  <pageSetup fitToHeight="0" horizontalDpi="600" verticalDpi="600" orientation="landscape" paperSize="9" scale="26"/>
  <headerFooter>
    <oddFooter>&amp;C第 &amp;P 页，共 &amp;N 页</oddFooter>
  </headerFooter>
  <rowBreaks count="7" manualBreakCount="7">
    <brk id="32" max="13" man="1"/>
    <brk id="60" max="13" man="1"/>
    <brk id="91" max="13" man="1"/>
    <brk id="118" max="13" man="1"/>
    <brk id="143" max="13" man="1"/>
    <brk id="163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2016-06-16T00:40:25Z</cp:lastPrinted>
  <dcterms:created xsi:type="dcterms:W3CDTF">2013-07-04T08:25:13Z</dcterms:created>
  <dcterms:modified xsi:type="dcterms:W3CDTF">2023-07-11T00:50:25Z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0975ECD1EB7344AB862F21659D515300</vt:lpwstr>
  </property>
</Properties>
</file>