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1700" windowHeight="8535" activeTab="1"/>
  </bookViews>
  <sheets>
    <sheet name="部门收支预算总表01" sheetId="1" r:id="rId1"/>
    <sheet name="支出预算总表02" sheetId="2" r:id="rId2"/>
    <sheet name="部门单位基本信息表06表" sheetId="3" r:id="rId3"/>
  </sheets>
  <definedNames>
    <definedName name="_xlnm.Print_Titles" localSheetId="1">'支出预算总表02'!$1:$5</definedName>
  </definedNames>
  <calcPr fullCalcOnLoad="1"/>
</workbook>
</file>

<file path=xl/sharedStrings.xml><?xml version="1.0" encoding="utf-8"?>
<sst xmlns="http://schemas.openxmlformats.org/spreadsheetml/2006/main" count="221" uniqueCount="142">
  <si>
    <t>勐海县人民政府</t>
  </si>
  <si>
    <t>预算01表</t>
  </si>
  <si>
    <t>2015年部门收支预算总表</t>
  </si>
  <si>
    <t>单位：元</t>
  </si>
  <si>
    <t>收入</t>
  </si>
  <si>
    <t>支出</t>
  </si>
  <si>
    <t>项目</t>
  </si>
  <si>
    <t>年预算</t>
  </si>
  <si>
    <t>项目(按功能分类)</t>
  </si>
  <si>
    <t>2015年预算</t>
  </si>
  <si>
    <t>项目(按经济分类)</t>
  </si>
  <si>
    <t>一、财政拨款补助（补助）</t>
  </si>
  <si>
    <t>一、一般公共服务</t>
  </si>
  <si>
    <t>一、基本支出</t>
  </si>
  <si>
    <t>二、纳入预算管理的非税收入</t>
  </si>
  <si>
    <t>二、外交</t>
  </si>
  <si>
    <t xml:space="preserve">      工资福利支出</t>
  </si>
  <si>
    <t>三、专户管理的非税收入</t>
  </si>
  <si>
    <t>三、国防</t>
  </si>
  <si>
    <t xml:space="preserve">      商品和服务支出</t>
  </si>
  <si>
    <t>四、公共安全</t>
  </si>
  <si>
    <t xml:space="preserve">      对个人和家庭的补助</t>
  </si>
  <si>
    <t>五、教育</t>
  </si>
  <si>
    <t>二、专项支出</t>
  </si>
  <si>
    <t>六、科学技术</t>
  </si>
  <si>
    <t>七、文化体育与传媒</t>
  </si>
  <si>
    <t>八、社会保障和就业</t>
  </si>
  <si>
    <t>九、社会保险基金支出</t>
  </si>
  <si>
    <t xml:space="preserve">      对企事业单位的补贴</t>
  </si>
  <si>
    <t>十、医疗卫生</t>
  </si>
  <si>
    <t xml:space="preserve">      赠与</t>
  </si>
  <si>
    <t>十一、节能环保</t>
  </si>
  <si>
    <t xml:space="preserve">      债务利息支出</t>
  </si>
  <si>
    <t>十二、城乡社区事务</t>
  </si>
  <si>
    <t xml:space="preserve">      债务还本支出</t>
  </si>
  <si>
    <t>十三、农林水事务</t>
  </si>
  <si>
    <t xml:space="preserve">      基本建设支出</t>
  </si>
  <si>
    <t>十四、交通运输</t>
  </si>
  <si>
    <t xml:space="preserve">      其他资本性支出</t>
  </si>
  <si>
    <t>十五、资源勘探电力信息等事务</t>
  </si>
  <si>
    <t xml:space="preserve">      贷款转贷及产权参股</t>
  </si>
  <si>
    <t>十六、商业服务业等事务</t>
  </si>
  <si>
    <t xml:space="preserve">      其他支出</t>
  </si>
  <si>
    <t>十七、金融监管等事务支出</t>
  </si>
  <si>
    <t xml:space="preserve">      转移性支出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</si>
  <si>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</si>
  <si>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</si>
  <si>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</si>
  <si>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</si>
  <si>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</si>
  <si>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</si>
  <si>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</si>
  <si>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</si>
  <si>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二十五、转移性支出</t>
  </si>
  <si>
    <t>收  入  总  计</t>
  </si>
  <si>
    <t>支  出  总  计</t>
  </si>
  <si>
    <t>预算02表</t>
  </si>
  <si>
    <t>2015年支出预算总表</t>
  </si>
  <si>
    <t>功能科目</t>
  </si>
  <si>
    <t>单位名称</t>
  </si>
  <si>
    <t>合计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</si>
  <si>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</si>
  <si>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</si>
  <si>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</si>
  <si>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</si>
  <si>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</si>
  <si>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</si>
  <si>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</si>
  <si>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</si>
  <si>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</si>
  <si>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201</t>
  </si>
  <si>
    <t>一般公共服务支出</t>
  </si>
  <si>
    <t>03</t>
  </si>
  <si>
    <t xml:space="preserve">   政府办公厅（室）及相关机构事务</t>
  </si>
  <si>
    <t>01</t>
  </si>
  <si>
    <t xml:space="preserve">     行政运行</t>
  </si>
  <si>
    <t xml:space="preserve">       勐海县人民政府</t>
  </si>
  <si>
    <t xml:space="preserve">         勐海县人民政府办公室</t>
  </si>
  <si>
    <t xml:space="preserve">         勐海县人民政府信访局</t>
  </si>
  <si>
    <t xml:space="preserve">         勐海县人民政府法制办公室</t>
  </si>
  <si>
    <t xml:space="preserve">         勐海县茶叶产业办公室</t>
  </si>
  <si>
    <t xml:space="preserve">         勐海县人民政府接待办公室</t>
  </si>
  <si>
    <t xml:space="preserve">         勐海县政务中心</t>
  </si>
  <si>
    <t>08</t>
  </si>
  <si>
    <t xml:space="preserve">     信访事务</t>
  </si>
  <si>
    <t>208</t>
  </si>
  <si>
    <t>社会保障和就业支出</t>
  </si>
  <si>
    <t xml:space="preserve">   财政对社会保险基金的补助</t>
  </si>
  <si>
    <t>04</t>
  </si>
  <si>
    <t xml:space="preserve">     财政对工伤保险基金的补助</t>
  </si>
  <si>
    <t>05</t>
  </si>
  <si>
    <t xml:space="preserve">     财政对生育保险基金的补助</t>
  </si>
  <si>
    <t xml:space="preserve">   行政事业单位离退休</t>
  </si>
  <si>
    <t xml:space="preserve">     未归口管理的行政单位离退休</t>
  </si>
  <si>
    <t>210</t>
  </si>
  <si>
    <t xml:space="preserve">   医疗保障</t>
  </si>
  <si>
    <t xml:space="preserve">     行政单位医疗</t>
  </si>
  <si>
    <t xml:space="preserve">     公务员医疗补助</t>
  </si>
  <si>
    <t>221</t>
  </si>
  <si>
    <t>住房保障支出</t>
  </si>
  <si>
    <t>02</t>
  </si>
  <si>
    <t xml:space="preserve">   住房改革支出</t>
  </si>
  <si>
    <t xml:space="preserve">     住房公积金</t>
  </si>
  <si>
    <t>**</t>
  </si>
  <si>
    <t xml:space="preserve">   勐海县人民政府办公室</t>
  </si>
  <si>
    <t>预算06表</t>
  </si>
  <si>
    <t>2015年部门单位基本信息表</t>
  </si>
  <si>
    <t>单位：人</t>
  </si>
  <si>
    <t>单位类别</t>
  </si>
  <si>
    <t>财政供给
政策</t>
  </si>
  <si>
    <t>单位所在地</t>
  </si>
  <si>
    <t>编制人数</t>
  </si>
  <si>
    <t>在职实有人数</t>
  </si>
  <si>
    <t>财政供养离退休人员</t>
  </si>
  <si>
    <t>汽车</t>
  </si>
  <si>
    <t>摩托车实
有数</t>
  </si>
  <si>
    <t>行政编
制</t>
  </si>
  <si>
    <t>事业编
制</t>
  </si>
  <si>
    <t>财政全供养</t>
  </si>
  <si>
    <t>财政部分
供养</t>
  </si>
  <si>
    <t>财政特殊
供养</t>
  </si>
  <si>
    <t>非财政
供养</t>
  </si>
  <si>
    <t>行政</t>
  </si>
  <si>
    <t>参公管
理</t>
  </si>
  <si>
    <t>事业</t>
  </si>
  <si>
    <t>工勤</t>
  </si>
  <si>
    <t>其他</t>
  </si>
  <si>
    <t>离休</t>
  </si>
  <si>
    <t>退休</t>
  </si>
  <si>
    <t>编制数</t>
  </si>
  <si>
    <t>实有数</t>
  </si>
  <si>
    <t>其中：
提前退休</t>
  </si>
  <si>
    <t>其中：编
内实有数</t>
  </si>
  <si>
    <t>五大机关</t>
  </si>
  <si>
    <t>全额供给</t>
  </si>
  <si>
    <t>勐海县</t>
  </si>
  <si>
    <t xml:space="preserve">   勐海县人民政府信访局</t>
  </si>
  <si>
    <t xml:space="preserve">   勐海县人民政府法制办公室</t>
  </si>
  <si>
    <t xml:space="preserve">   勐海县茶叶产业办公室</t>
  </si>
  <si>
    <t xml:space="preserve">   勐海县人民政府接待办公室</t>
  </si>
  <si>
    <t xml:space="preserve">   勐海县政务中心</t>
  </si>
  <si>
    <t>医疗卫生与计划生育支出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</si>
</sst>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;"/>
    <numFmt numFmtId="177" formatCode="#,##0_ ;[Red]\-#,##0\ ;;"/>
  </numFmts>
  <fonts count="40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A5DDF5"/>
      <rgbColor rgb="00B9E1D2"/>
      <rgbColor rgb="00ABE0EF"/>
      <rgbColor rgb="000000FF"/>
      <rgbColor rgb="00008000"/>
      <rgbColor rgb="00B8E2D8"/>
      <rgbColor rgb="00ADCCED"/>
      <rgbColor rgb="00D4D0C8"/>
      <rgbColor rgb="00808080"/>
      <rgbColor rgb="00FF0000"/>
      <rgbColor rgb="00A4F7E0"/>
      <rgbColor rgb="00BFDFF9"/>
      <rgbColor rgb="00F7FFFF"/>
      <rgbColor rgb="00B4E9F8"/>
      <rgbColor rgb="00FFF1E6"/>
      <rgbColor rgb="00FCFBE4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2" sqref="B12"/>
    </sheetView>
  </sheetViews>
  <sheetFormatPr defaultColWidth="8.8515625" defaultRowHeight="14.25" customHeight="1"/>
  <cols>
    <col min="1" max="1" width="42.00390625" style="28" customWidth="1"/>
    <col min="2" max="2" width="13.57421875" style="28" customWidth="1"/>
    <col min="3" max="3" width="34.28125" style="28" customWidth="1"/>
    <col min="4" max="4" width="16.57421875" style="28" customWidth="1"/>
    <col min="5" max="5" width="31.8515625" style="28" customWidth="1"/>
    <col min="6" max="6" width="16.57421875" style="28" customWidth="1"/>
    <col min="7" max="16384" width="8.8515625" style="28" customWidth="1"/>
  </cols>
  <sheetData>
    <row r="1" spans="1:6" ht="12">
      <c r="A1" s="1"/>
      <c r="B1" s="1"/>
      <c r="C1" s="1"/>
      <c r="D1" s="1"/>
      <c r="E1" s="1"/>
      <c r="F1" s="2" t="s">
        <v>1</v>
      </c>
    </row>
    <row r="2" spans="1:6" ht="31.5" customHeight="1">
      <c r="A2" s="30" t="s">
        <v>2</v>
      </c>
      <c r="B2" s="30"/>
      <c r="C2" s="30"/>
      <c r="D2" s="30"/>
      <c r="E2" s="30"/>
      <c r="F2" s="30"/>
    </row>
    <row r="3" spans="1:6" ht="15.75" customHeight="1">
      <c r="A3" s="3"/>
      <c r="B3" s="3"/>
      <c r="C3" s="3"/>
      <c r="D3" s="3"/>
      <c r="E3" s="3"/>
      <c r="F3" s="4" t="s">
        <v>3</v>
      </c>
    </row>
    <row r="4" spans="1:6" ht="18.75" customHeight="1">
      <c r="A4" s="31" t="s">
        <v>4</v>
      </c>
      <c r="B4" s="31"/>
      <c r="C4" s="31" t="s">
        <v>5</v>
      </c>
      <c r="D4" s="31"/>
      <c r="E4" s="31"/>
      <c r="F4" s="31"/>
    </row>
    <row r="5" spans="1:6" ht="18.75" customHeight="1">
      <c r="A5" s="6" t="s">
        <v>6</v>
      </c>
      <c r="B5" s="5" t="s">
        <v>7</v>
      </c>
      <c r="C5" s="5" t="s">
        <v>8</v>
      </c>
      <c r="D5" s="7" t="s">
        <v>9</v>
      </c>
      <c r="E5" s="5" t="s">
        <v>10</v>
      </c>
      <c r="F5" s="5" t="s">
        <v>9</v>
      </c>
    </row>
    <row r="6" spans="1:6" ht="17.25" customHeight="1">
      <c r="A6" s="6" t="s">
        <v>11</v>
      </c>
      <c r="B6" s="8">
        <v>9407029.59</v>
      </c>
      <c r="C6" s="9" t="s">
        <v>12</v>
      </c>
      <c r="D6" s="10">
        <v>7762755.9</v>
      </c>
      <c r="E6" s="11" t="s">
        <v>13</v>
      </c>
      <c r="F6" s="8">
        <f>SUM(F7:F9)</f>
        <v>5418954.59</v>
      </c>
    </row>
    <row r="7" spans="1:6" ht="17.25" customHeight="1">
      <c r="A7" s="6" t="s">
        <v>14</v>
      </c>
      <c r="B7" s="8">
        <v>0</v>
      </c>
      <c r="C7" s="9" t="s">
        <v>15</v>
      </c>
      <c r="D7" s="10">
        <v>0</v>
      </c>
      <c r="E7" s="11" t="s">
        <v>16</v>
      </c>
      <c r="F7" s="8">
        <v>3464641.13</v>
      </c>
    </row>
    <row r="8" spans="1:6" ht="17.25" customHeight="1">
      <c r="A8" s="6" t="s">
        <v>17</v>
      </c>
      <c r="B8" s="8">
        <v>11925</v>
      </c>
      <c r="C8" s="9" t="s">
        <v>18</v>
      </c>
      <c r="D8" s="10">
        <v>0</v>
      </c>
      <c r="E8" s="11" t="s">
        <v>19</v>
      </c>
      <c r="F8" s="8">
        <v>795629.63</v>
      </c>
    </row>
    <row r="9" spans="1:6" ht="17.25" customHeight="1">
      <c r="A9" s="6"/>
      <c r="B9" s="8"/>
      <c r="C9" s="9" t="s">
        <v>20</v>
      </c>
      <c r="D9" s="10">
        <v>0</v>
      </c>
      <c r="E9" s="11" t="s">
        <v>21</v>
      </c>
      <c r="F9" s="8">
        <v>1158683.83</v>
      </c>
    </row>
    <row r="10" spans="1:6" ht="17.25" customHeight="1">
      <c r="A10" s="6"/>
      <c r="B10" s="8"/>
      <c r="C10" s="9" t="s">
        <v>22</v>
      </c>
      <c r="D10" s="10">
        <v>0</v>
      </c>
      <c r="E10" s="11" t="s">
        <v>23</v>
      </c>
      <c r="F10" s="8">
        <f>SUM(F11:F22)</f>
        <v>4000000</v>
      </c>
    </row>
    <row r="11" spans="1:6" ht="17.25" customHeight="1">
      <c r="A11" s="6"/>
      <c r="B11" s="8"/>
      <c r="C11" s="9" t="s">
        <v>24</v>
      </c>
      <c r="D11" s="10">
        <v>0</v>
      </c>
      <c r="E11" s="11" t="s">
        <v>16</v>
      </c>
      <c r="F11" s="8">
        <v>0</v>
      </c>
    </row>
    <row r="12" spans="1:6" ht="17.25" customHeight="1">
      <c r="A12" s="12"/>
      <c r="B12" s="8"/>
      <c r="C12" s="9" t="s">
        <v>25</v>
      </c>
      <c r="D12" s="10">
        <v>0</v>
      </c>
      <c r="E12" s="11" t="s">
        <v>19</v>
      </c>
      <c r="F12" s="8">
        <v>4000000</v>
      </c>
    </row>
    <row r="13" spans="1:6" ht="17.25" customHeight="1">
      <c r="A13" s="12"/>
      <c r="B13" s="8"/>
      <c r="C13" s="9" t="s">
        <v>26</v>
      </c>
      <c r="D13" s="10">
        <v>864716.64</v>
      </c>
      <c r="E13" s="11" t="s">
        <v>21</v>
      </c>
      <c r="F13" s="8">
        <v>0</v>
      </c>
    </row>
    <row r="14" spans="1:6" ht="17.25" customHeight="1">
      <c r="A14" s="12"/>
      <c r="B14" s="8"/>
      <c r="C14" s="9" t="s">
        <v>27</v>
      </c>
      <c r="D14" s="10">
        <v>0</v>
      </c>
      <c r="E14" s="11" t="s">
        <v>28</v>
      </c>
      <c r="F14" s="8">
        <v>0</v>
      </c>
    </row>
    <row r="15" spans="1:6" ht="17.25" customHeight="1">
      <c r="A15" s="12"/>
      <c r="B15" s="8"/>
      <c r="C15" s="9" t="s">
        <v>29</v>
      </c>
      <c r="D15" s="10">
        <v>459837.08999999997</v>
      </c>
      <c r="E15" s="11" t="s">
        <v>30</v>
      </c>
      <c r="F15" s="8">
        <v>0</v>
      </c>
    </row>
    <row r="16" spans="1:6" ht="17.25" customHeight="1">
      <c r="A16" s="13"/>
      <c r="B16" s="8"/>
      <c r="C16" s="9" t="s">
        <v>31</v>
      </c>
      <c r="D16" s="10">
        <v>0</v>
      </c>
      <c r="E16" s="11" t="s">
        <v>32</v>
      </c>
      <c r="F16" s="8">
        <v>0</v>
      </c>
    </row>
    <row r="17" spans="1:6" ht="17.25" customHeight="1">
      <c r="A17" s="13"/>
      <c r="B17" s="8"/>
      <c r="C17" s="9" t="s">
        <v>33</v>
      </c>
      <c r="D17" s="10">
        <v>0</v>
      </c>
      <c r="E17" s="11" t="s">
        <v>34</v>
      </c>
      <c r="F17" s="8">
        <v>0</v>
      </c>
    </row>
    <row r="18" spans="1:6" ht="17.25" customHeight="1">
      <c r="A18" s="13"/>
      <c r="B18" s="8"/>
      <c r="C18" s="9" t="s">
        <v>35</v>
      </c>
      <c r="D18" s="10"/>
      <c r="E18" s="11" t="s">
        <v>36</v>
      </c>
      <c r="F18" s="8">
        <v>0</v>
      </c>
    </row>
    <row r="19" spans="1:6" ht="17.25" customHeight="1">
      <c r="A19" s="14"/>
      <c r="B19" s="8"/>
      <c r="C19" s="9" t="s">
        <v>37</v>
      </c>
      <c r="D19" s="10">
        <v>0</v>
      </c>
      <c r="E19" s="11" t="s">
        <v>38</v>
      </c>
      <c r="F19" s="8">
        <v>0</v>
      </c>
    </row>
    <row r="20" spans="1:6" ht="17.25" customHeight="1">
      <c r="A20" s="14"/>
      <c r="B20" s="8"/>
      <c r="C20" s="9" t="s">
        <v>39</v>
      </c>
      <c r="D20" s="10">
        <v>0</v>
      </c>
      <c r="E20" s="11" t="s">
        <v>40</v>
      </c>
      <c r="F20" s="8">
        <v>0</v>
      </c>
    </row>
    <row r="21" spans="1:6" ht="17.25" customHeight="1">
      <c r="A21" s="14"/>
      <c r="B21" s="8"/>
      <c r="C21" s="9" t="s">
        <v>41</v>
      </c>
      <c r="D21" s="10">
        <v>0</v>
      </c>
      <c r="E21" s="11" t="s">
        <v>42</v>
      </c>
      <c r="F21" s="8">
        <v>0</v>
      </c>
    </row>
    <row r="22" spans="1:6" ht="17.25" customHeight="1">
      <c r="A22" s="14"/>
      <c r="B22" s="8"/>
      <c r="C22" s="9" t="s">
        <v>43</v>
      </c>
      <c r="D22" s="10">
        <v>0</v>
      </c>
      <c r="E22" s="11" t="s">
        <v>44</v>
      </c>
      <c r="F22" s="8">
        <v>0</v>
      </c>
    </row>
    <row r="23" spans="1:6" ht="17.25" customHeight="1">
      <c r="A23" s="14"/>
      <c r="B23" s="8"/>
      <c r="C23" s="9" t="s">
        <v>45</v>
      </c>
      <c r="D23" s="10">
        <v>0</v>
      </c>
      <c r="E23" s="11"/>
      <c r="F23" s="8"/>
    </row>
    <row r="24" spans="1:6" ht="17.25" customHeight="1">
      <c r="A24" s="14"/>
      <c r="B24" s="8"/>
      <c r="C24" s="9" t="s">
        <v>46</v>
      </c>
      <c r="D24" s="10">
        <v>0</v>
      </c>
      <c r="E24" s="11"/>
      <c r="F24" s="8"/>
    </row>
    <row r="25" spans="1:6" ht="17.25" customHeight="1">
      <c r="A25" s="14"/>
      <c r="B25" s="8"/>
      <c r="C25" s="9" t="s">
        <v>47</v>
      </c>
      <c r="D25" s="10">
        <v>331644.96</v>
      </c>
      <c r="E25" s="11"/>
      <c r="F25" s="8"/>
    </row>
    <row r="26" spans="1:6" ht="17.25" customHeight="1">
      <c r="A26" s="14"/>
      <c r="B26" s="8"/>
      <c r="C26" s="9" t="s">
        <v>48</v>
      </c>
      <c r="D26" s="10">
        <v>0</v>
      </c>
      <c r="E26" s="11"/>
      <c r="F26" s="8"/>
    </row>
    <row r="27" spans="1:6" ht="17.25" customHeight="1">
      <c r="A27" s="14"/>
      <c r="B27" s="8"/>
      <c r="C27" s="9" t="s">
        <v>49</v>
      </c>
      <c r="D27" s="10">
        <v>0</v>
      </c>
      <c r="E27" s="11"/>
      <c r="F27" s="8"/>
    </row>
    <row r="28" spans="1:6" ht="17.25" customHeight="1">
      <c r="A28" s="14"/>
      <c r="B28" s="8"/>
      <c r="C28" s="9" t="s">
        <v>50</v>
      </c>
      <c r="D28" s="10">
        <v>0</v>
      </c>
      <c r="E28" s="11"/>
      <c r="F28" s="8"/>
    </row>
    <row r="29" spans="1:6" ht="17.25" customHeight="1">
      <c r="A29" s="14"/>
      <c r="B29" s="8"/>
      <c r="C29" s="9" t="s">
        <v>51</v>
      </c>
      <c r="D29" s="10">
        <v>0</v>
      </c>
      <c r="E29" s="11"/>
      <c r="F29" s="8"/>
    </row>
    <row r="30" spans="1:6" ht="17.25" customHeight="1">
      <c r="A30" s="14"/>
      <c r="B30" s="8"/>
      <c r="C30" s="9" t="s">
        <v>52</v>
      </c>
      <c r="D30" s="10">
        <v>0</v>
      </c>
      <c r="E30" s="11"/>
      <c r="F30" s="8"/>
    </row>
    <row r="31" spans="1:6" ht="17.25" customHeight="1">
      <c r="A31" s="14"/>
      <c r="B31" s="8"/>
      <c r="C31" s="9" t="s">
        <v>53</v>
      </c>
      <c r="D31" s="10">
        <v>0</v>
      </c>
      <c r="E31" s="11"/>
      <c r="F31" s="8"/>
    </row>
    <row r="32" spans="1:6" ht="17.25" customHeight="1">
      <c r="A32" s="5" t="s">
        <v>54</v>
      </c>
      <c r="B32" s="8">
        <f>B6+B7+B8</f>
        <v>9418954.59</v>
      </c>
      <c r="C32" s="5" t="s">
        <v>55</v>
      </c>
      <c r="D32" s="15">
        <f>SUM(D6:D31)</f>
        <v>9418954.590000002</v>
      </c>
      <c r="E32" s="5" t="s">
        <v>55</v>
      </c>
      <c r="F32" s="8">
        <f>F6+F10</f>
        <v>9418954.59</v>
      </c>
    </row>
  </sheetData>
  <sheetProtection/>
  <mergeCells count="3">
    <mergeCell ref="A2:F2"/>
    <mergeCell ref="A4:B4"/>
    <mergeCell ref="C4:F4"/>
  </mergeCells>
  <printOptions horizontalCentered="1"/>
  <pageMargins left="0" right="0" top="0.3937007874015748" bottom="0.1968503937007874" header="0.5118110236220472" footer="0.5118110236220472"/>
  <pageSetup errors="blank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O9" sqref="O9"/>
    </sheetView>
  </sheetViews>
  <sheetFormatPr defaultColWidth="9.140625" defaultRowHeight="14.25" customHeight="1"/>
  <cols>
    <col min="1" max="3" width="5.140625" style="0" customWidth="1"/>
    <col min="4" max="4" width="33.28125" style="0" customWidth="1"/>
    <col min="5" max="10" width="18.421875" style="0" customWidth="1"/>
  </cols>
  <sheetData>
    <row r="1" spans="1:10" ht="24" customHeight="1">
      <c r="A1" s="16"/>
      <c r="B1" s="16"/>
      <c r="C1" s="16"/>
      <c r="D1" s="16"/>
      <c r="E1" s="16"/>
      <c r="F1" s="16"/>
      <c r="G1" s="16"/>
      <c r="H1" s="16"/>
      <c r="I1" s="16"/>
      <c r="J1" s="17" t="s">
        <v>56</v>
      </c>
    </row>
    <row r="2" spans="1:10" ht="33.75" customHeight="1">
      <c r="A2" s="30" t="s">
        <v>57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7" customHeight="1">
      <c r="A3" s="18"/>
      <c r="B3" s="18"/>
      <c r="C3" s="18"/>
      <c r="D3" s="18"/>
      <c r="E3" s="18"/>
      <c r="F3" s="18"/>
      <c r="G3" s="18"/>
      <c r="H3" s="18"/>
      <c r="I3" s="18"/>
      <c r="J3" s="19" t="s">
        <v>3</v>
      </c>
    </row>
    <row r="4" spans="1:10" ht="27" customHeight="1">
      <c r="A4" s="33" t="s">
        <v>58</v>
      </c>
      <c r="B4" s="34"/>
      <c r="C4" s="34"/>
      <c r="D4" s="33" t="s">
        <v>59</v>
      </c>
      <c r="E4" s="33" t="s">
        <v>60</v>
      </c>
      <c r="F4" s="33" t="s">
        <v>61</v>
      </c>
      <c r="G4" s="34"/>
      <c r="H4" s="34"/>
      <c r="I4" s="34"/>
      <c r="J4" s="33" t="s">
        <v>62</v>
      </c>
    </row>
    <row r="5" spans="1:10" ht="27" customHeight="1">
      <c r="A5" s="20" t="s">
        <v>63</v>
      </c>
      <c r="B5" s="20" t="s">
        <v>64</v>
      </c>
      <c r="C5" s="20" t="s">
        <v>65</v>
      </c>
      <c r="D5" s="34"/>
      <c r="E5" s="34"/>
      <c r="F5" s="20" t="s">
        <v>66</v>
      </c>
      <c r="G5" s="20" t="s">
        <v>67</v>
      </c>
      <c r="H5" s="20" t="s">
        <v>68</v>
      </c>
      <c r="I5" s="20" t="s">
        <v>69</v>
      </c>
      <c r="J5" s="34"/>
    </row>
    <row r="6" spans="1:10" ht="24" customHeight="1">
      <c r="A6" s="21"/>
      <c r="B6" s="21"/>
      <c r="C6" s="21"/>
      <c r="D6" s="22" t="s">
        <v>60</v>
      </c>
      <c r="E6" s="10">
        <f>F6+J6</f>
        <v>9418954.59</v>
      </c>
      <c r="F6" s="10">
        <f>SUM(G6:I6)</f>
        <v>5418954.59</v>
      </c>
      <c r="G6" s="10">
        <f>G7+G20+G45+G63</f>
        <v>3464641.13</v>
      </c>
      <c r="H6" s="10">
        <f>H7+H20+H45+H63</f>
        <v>795629.63</v>
      </c>
      <c r="I6" s="10">
        <f>I7+I20+I45+I63</f>
        <v>1158683.83</v>
      </c>
      <c r="J6" s="10">
        <f>J7+J20+J45+J63</f>
        <v>4000000</v>
      </c>
    </row>
    <row r="7" spans="1:10" ht="24" customHeight="1">
      <c r="A7" s="20" t="s">
        <v>70</v>
      </c>
      <c r="B7" s="20"/>
      <c r="C7" s="20"/>
      <c r="D7" s="22" t="s">
        <v>71</v>
      </c>
      <c r="E7" s="10">
        <f aca="true" t="shared" si="0" ref="E7:E62">F7+J7</f>
        <v>7762755.9</v>
      </c>
      <c r="F7" s="10">
        <f aca="true" t="shared" si="1" ref="F7:F62">SUM(G7:I7)</f>
        <v>3762755.9</v>
      </c>
      <c r="G7" s="10">
        <f>G8</f>
        <v>2973399.84</v>
      </c>
      <c r="H7" s="10">
        <f>H8</f>
        <v>788276.06</v>
      </c>
      <c r="I7" s="10">
        <f>I8</f>
        <v>1080</v>
      </c>
      <c r="J7" s="10">
        <f>J8</f>
        <v>4000000</v>
      </c>
    </row>
    <row r="8" spans="1:10" ht="24" customHeight="1">
      <c r="A8" s="20"/>
      <c r="B8" s="20" t="s">
        <v>72</v>
      </c>
      <c r="C8" s="20"/>
      <c r="D8" s="22" t="s">
        <v>73</v>
      </c>
      <c r="E8" s="10">
        <f t="shared" si="0"/>
        <v>7762755.9</v>
      </c>
      <c r="F8" s="10">
        <f t="shared" si="1"/>
        <v>3762755.9</v>
      </c>
      <c r="G8" s="10">
        <f>G9+G17</f>
        <v>2973399.84</v>
      </c>
      <c r="H8" s="10">
        <f>H9+H17</f>
        <v>788276.06</v>
      </c>
      <c r="I8" s="10">
        <f>I9+I17</f>
        <v>1080</v>
      </c>
      <c r="J8" s="10">
        <f>J9+J17</f>
        <v>4000000</v>
      </c>
    </row>
    <row r="9" spans="1:10" ht="24" customHeight="1">
      <c r="A9" s="20"/>
      <c r="B9" s="20"/>
      <c r="C9" s="20" t="s">
        <v>74</v>
      </c>
      <c r="D9" s="22" t="s">
        <v>75</v>
      </c>
      <c r="E9" s="10">
        <f t="shared" si="0"/>
        <v>7462755.9</v>
      </c>
      <c r="F9" s="10">
        <f t="shared" si="1"/>
        <v>3762755.9</v>
      </c>
      <c r="G9" s="10">
        <v>2973399.84</v>
      </c>
      <c r="H9" s="10">
        <v>788276.06</v>
      </c>
      <c r="I9" s="10">
        <v>1080</v>
      </c>
      <c r="J9" s="10">
        <v>3700000</v>
      </c>
    </row>
    <row r="10" spans="1:10" ht="24" customHeight="1">
      <c r="A10" s="20"/>
      <c r="B10" s="20"/>
      <c r="C10" s="20"/>
      <c r="D10" s="22" t="s">
        <v>76</v>
      </c>
      <c r="E10" s="10">
        <f t="shared" si="0"/>
        <v>7462755.9</v>
      </c>
      <c r="F10" s="10">
        <f t="shared" si="1"/>
        <v>3762755.9</v>
      </c>
      <c r="G10" s="10">
        <v>2973399.84</v>
      </c>
      <c r="H10" s="10">
        <v>788276.06</v>
      </c>
      <c r="I10" s="10">
        <v>1080</v>
      </c>
      <c r="J10" s="10">
        <v>3700000</v>
      </c>
    </row>
    <row r="11" spans="1:10" ht="24" customHeight="1">
      <c r="A11" s="20"/>
      <c r="B11" s="20"/>
      <c r="C11" s="20"/>
      <c r="D11" s="22" t="s">
        <v>77</v>
      </c>
      <c r="E11" s="10">
        <f t="shared" si="0"/>
        <v>4714535.88</v>
      </c>
      <c r="F11" s="10">
        <f t="shared" si="1"/>
        <v>2734535.88</v>
      </c>
      <c r="G11" s="10">
        <v>2163000</v>
      </c>
      <c r="H11" s="10">
        <v>570875.88</v>
      </c>
      <c r="I11" s="10">
        <v>660</v>
      </c>
      <c r="J11" s="10">
        <v>1980000</v>
      </c>
    </row>
    <row r="12" spans="1:10" ht="24" customHeight="1">
      <c r="A12" s="20"/>
      <c r="B12" s="20"/>
      <c r="C12" s="20"/>
      <c r="D12" s="22" t="s">
        <v>78</v>
      </c>
      <c r="E12" s="10">
        <f t="shared" si="0"/>
        <v>411692.98000000004</v>
      </c>
      <c r="F12" s="10">
        <f t="shared" si="1"/>
        <v>311692.98000000004</v>
      </c>
      <c r="G12" s="10">
        <v>266591.84</v>
      </c>
      <c r="H12" s="10">
        <v>44981.14</v>
      </c>
      <c r="I12" s="10">
        <v>120</v>
      </c>
      <c r="J12" s="10">
        <v>100000</v>
      </c>
    </row>
    <row r="13" spans="1:10" ht="24" customHeight="1">
      <c r="A13" s="20"/>
      <c r="B13" s="20"/>
      <c r="C13" s="20"/>
      <c r="D13" s="22" t="s">
        <v>79</v>
      </c>
      <c r="E13" s="10">
        <f t="shared" si="0"/>
        <v>20000</v>
      </c>
      <c r="F13" s="10">
        <f t="shared" si="1"/>
        <v>0</v>
      </c>
      <c r="G13" s="10">
        <v>0</v>
      </c>
      <c r="H13" s="10">
        <v>0</v>
      </c>
      <c r="I13" s="10">
        <v>0</v>
      </c>
      <c r="J13" s="10">
        <v>20000</v>
      </c>
    </row>
    <row r="14" spans="1:10" ht="24" customHeight="1">
      <c r="A14" s="20"/>
      <c r="B14" s="20"/>
      <c r="C14" s="20"/>
      <c r="D14" s="22" t="s">
        <v>80</v>
      </c>
      <c r="E14" s="10">
        <f t="shared" si="0"/>
        <v>0</v>
      </c>
      <c r="F14" s="10">
        <f t="shared" si="1"/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4" customHeight="1">
      <c r="A15" s="20"/>
      <c r="B15" s="20"/>
      <c r="C15" s="20"/>
      <c r="D15" s="22" t="s">
        <v>81</v>
      </c>
      <c r="E15" s="10">
        <f t="shared" si="0"/>
        <v>1832255.78</v>
      </c>
      <c r="F15" s="10">
        <f t="shared" si="1"/>
        <v>332255.78</v>
      </c>
      <c r="G15" s="10">
        <v>222221</v>
      </c>
      <c r="H15" s="10">
        <v>109974.78</v>
      </c>
      <c r="I15" s="10">
        <v>60</v>
      </c>
      <c r="J15" s="10">
        <v>1500000</v>
      </c>
    </row>
    <row r="16" spans="1:10" ht="24" customHeight="1">
      <c r="A16" s="20"/>
      <c r="B16" s="20"/>
      <c r="C16" s="20"/>
      <c r="D16" s="22" t="s">
        <v>82</v>
      </c>
      <c r="E16" s="10">
        <f t="shared" si="0"/>
        <v>484271.26</v>
      </c>
      <c r="F16" s="10">
        <f t="shared" si="1"/>
        <v>384271.26</v>
      </c>
      <c r="G16" s="10">
        <v>321587</v>
      </c>
      <c r="H16" s="10">
        <v>62444.26</v>
      </c>
      <c r="I16" s="10">
        <v>240</v>
      </c>
      <c r="J16" s="10">
        <v>100000</v>
      </c>
    </row>
    <row r="17" spans="1:10" ht="24" customHeight="1">
      <c r="A17" s="20"/>
      <c r="B17" s="20"/>
      <c r="C17" s="20" t="s">
        <v>83</v>
      </c>
      <c r="D17" s="22" t="s">
        <v>84</v>
      </c>
      <c r="E17" s="10">
        <f t="shared" si="0"/>
        <v>300000</v>
      </c>
      <c r="F17" s="10">
        <f t="shared" si="1"/>
        <v>0</v>
      </c>
      <c r="G17" s="10">
        <v>0</v>
      </c>
      <c r="H17" s="10">
        <v>0</v>
      </c>
      <c r="I17" s="10">
        <v>0</v>
      </c>
      <c r="J17" s="10">
        <v>300000</v>
      </c>
    </row>
    <row r="18" spans="1:10" ht="24" customHeight="1">
      <c r="A18" s="20"/>
      <c r="B18" s="20"/>
      <c r="C18" s="20"/>
      <c r="D18" s="22" t="s">
        <v>76</v>
      </c>
      <c r="E18" s="10">
        <f t="shared" si="0"/>
        <v>300000</v>
      </c>
      <c r="F18" s="10">
        <f t="shared" si="1"/>
        <v>0</v>
      </c>
      <c r="G18" s="10">
        <v>0</v>
      </c>
      <c r="H18" s="10">
        <v>0</v>
      </c>
      <c r="I18" s="10">
        <v>0</v>
      </c>
      <c r="J18" s="10">
        <v>300000</v>
      </c>
    </row>
    <row r="19" spans="1:10" ht="24" customHeight="1">
      <c r="A19" s="20"/>
      <c r="B19" s="20"/>
      <c r="C19" s="20"/>
      <c r="D19" s="22" t="s">
        <v>78</v>
      </c>
      <c r="E19" s="10">
        <f t="shared" si="0"/>
        <v>300000</v>
      </c>
      <c r="F19" s="10">
        <f t="shared" si="1"/>
        <v>0</v>
      </c>
      <c r="G19" s="10">
        <v>0</v>
      </c>
      <c r="H19" s="10">
        <v>0</v>
      </c>
      <c r="I19" s="10">
        <v>0</v>
      </c>
      <c r="J19" s="10">
        <v>300000</v>
      </c>
    </row>
    <row r="20" spans="1:10" ht="24" customHeight="1">
      <c r="A20" s="20" t="s">
        <v>85</v>
      </c>
      <c r="B20" s="20"/>
      <c r="C20" s="20"/>
      <c r="D20" s="22" t="s">
        <v>86</v>
      </c>
      <c r="E20" s="10">
        <f t="shared" si="0"/>
        <v>864716.64</v>
      </c>
      <c r="F20" s="10">
        <f t="shared" si="1"/>
        <v>864716.64</v>
      </c>
      <c r="G20" s="10">
        <f>G21+G38</f>
        <v>31404.199999999997</v>
      </c>
      <c r="H20" s="10">
        <f>H21+H38</f>
        <v>7353.57</v>
      </c>
      <c r="I20" s="10">
        <f>I21+I38</f>
        <v>825958.87</v>
      </c>
      <c r="J20" s="10">
        <f>J21+J38</f>
        <v>0</v>
      </c>
    </row>
    <row r="21" spans="1:10" ht="24" customHeight="1">
      <c r="A21" s="20"/>
      <c r="B21" s="20" t="s">
        <v>72</v>
      </c>
      <c r="C21" s="20"/>
      <c r="D21" s="22" t="s">
        <v>87</v>
      </c>
      <c r="E21" s="10">
        <f t="shared" si="0"/>
        <v>31404.199999999997</v>
      </c>
      <c r="F21" s="10">
        <f t="shared" si="1"/>
        <v>31404.199999999997</v>
      </c>
      <c r="G21" s="10">
        <f>G22+G30</f>
        <v>31404.199999999997</v>
      </c>
      <c r="H21" s="10">
        <f>H22+H30</f>
        <v>0</v>
      </c>
      <c r="I21" s="10">
        <f>I22+I30</f>
        <v>0</v>
      </c>
      <c r="J21" s="10">
        <f>J22+J30</f>
        <v>0</v>
      </c>
    </row>
    <row r="22" spans="1:10" ht="24" customHeight="1">
      <c r="A22" s="20"/>
      <c r="B22" s="20"/>
      <c r="C22" s="20" t="s">
        <v>88</v>
      </c>
      <c r="D22" s="22" t="s">
        <v>89</v>
      </c>
      <c r="E22" s="10">
        <f t="shared" si="0"/>
        <v>12078.539999999999</v>
      </c>
      <c r="F22" s="10">
        <f t="shared" si="1"/>
        <v>12078.539999999999</v>
      </c>
      <c r="G22" s="10">
        <f>G23</f>
        <v>12078.539999999999</v>
      </c>
      <c r="H22" s="10">
        <f>H23</f>
        <v>0</v>
      </c>
      <c r="I22" s="10">
        <f>I23</f>
        <v>0</v>
      </c>
      <c r="J22" s="10">
        <f>J23</f>
        <v>0</v>
      </c>
    </row>
    <row r="23" spans="1:10" ht="24" customHeight="1">
      <c r="A23" s="20"/>
      <c r="B23" s="20"/>
      <c r="C23" s="20"/>
      <c r="D23" s="22" t="s">
        <v>76</v>
      </c>
      <c r="E23" s="10">
        <f t="shared" si="0"/>
        <v>12078.539999999999</v>
      </c>
      <c r="F23" s="10">
        <f t="shared" si="1"/>
        <v>12078.539999999999</v>
      </c>
      <c r="G23" s="10">
        <f>SUM(G24:G29)</f>
        <v>12078.539999999999</v>
      </c>
      <c r="H23" s="10">
        <f>SUM(H24:H29)</f>
        <v>0</v>
      </c>
      <c r="I23" s="10">
        <f>SUM(I24:I29)</f>
        <v>0</v>
      </c>
      <c r="J23" s="10">
        <f>SUM(J24:J29)</f>
        <v>0</v>
      </c>
    </row>
    <row r="24" spans="1:10" ht="24" customHeight="1">
      <c r="A24" s="20"/>
      <c r="B24" s="20"/>
      <c r="C24" s="20"/>
      <c r="D24" s="22" t="s">
        <v>77</v>
      </c>
      <c r="E24" s="10">
        <f t="shared" si="0"/>
        <v>8869.02</v>
      </c>
      <c r="F24" s="10">
        <f t="shared" si="1"/>
        <v>8869.02</v>
      </c>
      <c r="G24" s="10">
        <v>8869.02</v>
      </c>
      <c r="H24" s="10">
        <v>0</v>
      </c>
      <c r="I24" s="10">
        <v>0</v>
      </c>
      <c r="J24" s="10">
        <v>0</v>
      </c>
    </row>
    <row r="25" spans="1:10" ht="24" customHeight="1">
      <c r="A25" s="20"/>
      <c r="B25" s="20"/>
      <c r="C25" s="20"/>
      <c r="D25" s="22" t="s">
        <v>78</v>
      </c>
      <c r="E25" s="10">
        <f t="shared" si="0"/>
        <v>911.46</v>
      </c>
      <c r="F25" s="10">
        <f t="shared" si="1"/>
        <v>911.46</v>
      </c>
      <c r="G25" s="10">
        <v>911.46</v>
      </c>
      <c r="H25" s="10">
        <v>0</v>
      </c>
      <c r="I25" s="10">
        <v>0</v>
      </c>
      <c r="J25" s="10">
        <v>0</v>
      </c>
    </row>
    <row r="26" spans="1:10" ht="24" customHeight="1">
      <c r="A26" s="20"/>
      <c r="B26" s="20"/>
      <c r="C26" s="20"/>
      <c r="D26" s="22" t="s">
        <v>79</v>
      </c>
      <c r="E26" s="10">
        <f t="shared" si="0"/>
        <v>0</v>
      </c>
      <c r="F26" s="10">
        <f t="shared" si="1"/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24" customHeight="1">
      <c r="A27" s="20"/>
      <c r="B27" s="20"/>
      <c r="C27" s="20"/>
      <c r="D27" s="22" t="s">
        <v>80</v>
      </c>
      <c r="E27" s="10">
        <f t="shared" si="0"/>
        <v>0</v>
      </c>
      <c r="F27" s="10">
        <f t="shared" si="1"/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ht="24" customHeight="1">
      <c r="A28" s="20"/>
      <c r="B28" s="20"/>
      <c r="C28" s="20"/>
      <c r="D28" s="22" t="s">
        <v>81</v>
      </c>
      <c r="E28" s="10">
        <f t="shared" si="0"/>
        <v>931.92</v>
      </c>
      <c r="F28" s="10">
        <f t="shared" si="1"/>
        <v>931.92</v>
      </c>
      <c r="G28" s="10">
        <v>931.92</v>
      </c>
      <c r="H28" s="10">
        <v>0</v>
      </c>
      <c r="I28" s="10">
        <v>0</v>
      </c>
      <c r="J28" s="10">
        <v>0</v>
      </c>
    </row>
    <row r="29" spans="1:10" ht="24" customHeight="1">
      <c r="A29" s="20"/>
      <c r="B29" s="20"/>
      <c r="C29" s="20"/>
      <c r="D29" s="22" t="s">
        <v>82</v>
      </c>
      <c r="E29" s="10">
        <f t="shared" si="0"/>
        <v>1366.14</v>
      </c>
      <c r="F29" s="10">
        <f t="shared" si="1"/>
        <v>1366.14</v>
      </c>
      <c r="G29" s="10">
        <v>1366.14</v>
      </c>
      <c r="H29" s="10">
        <v>0</v>
      </c>
      <c r="I29" s="10">
        <v>0</v>
      </c>
      <c r="J29" s="10">
        <v>0</v>
      </c>
    </row>
    <row r="30" spans="1:10" ht="24" customHeight="1">
      <c r="A30" s="20"/>
      <c r="B30" s="20"/>
      <c r="C30" s="20" t="s">
        <v>90</v>
      </c>
      <c r="D30" s="22" t="s">
        <v>91</v>
      </c>
      <c r="E30" s="10">
        <f t="shared" si="0"/>
        <v>19325.66</v>
      </c>
      <c r="F30" s="10">
        <f t="shared" si="1"/>
        <v>19325.66</v>
      </c>
      <c r="G30" s="10">
        <f>G31</f>
        <v>19325.66</v>
      </c>
      <c r="H30" s="10">
        <f>H31</f>
        <v>0</v>
      </c>
      <c r="I30" s="10">
        <f>I31</f>
        <v>0</v>
      </c>
      <c r="J30" s="10">
        <f>J31</f>
        <v>0</v>
      </c>
    </row>
    <row r="31" spans="1:10" ht="24" customHeight="1">
      <c r="A31" s="20"/>
      <c r="B31" s="20"/>
      <c r="C31" s="20"/>
      <c r="D31" s="22" t="s">
        <v>76</v>
      </c>
      <c r="E31" s="10">
        <f t="shared" si="0"/>
        <v>19325.66</v>
      </c>
      <c r="F31" s="10">
        <f t="shared" si="1"/>
        <v>19325.66</v>
      </c>
      <c r="G31" s="10">
        <f>SUM(G32:G37)</f>
        <v>19325.66</v>
      </c>
      <c r="H31" s="10">
        <f>SUM(H32:H37)</f>
        <v>0</v>
      </c>
      <c r="I31" s="10">
        <f>SUM(I32:I37)</f>
        <v>0</v>
      </c>
      <c r="J31" s="10">
        <f>SUM(J32:J37)</f>
        <v>0</v>
      </c>
    </row>
    <row r="32" spans="1:10" ht="24" customHeight="1">
      <c r="A32" s="20"/>
      <c r="B32" s="20"/>
      <c r="C32" s="20"/>
      <c r="D32" s="22" t="s">
        <v>77</v>
      </c>
      <c r="E32" s="10">
        <f t="shared" si="0"/>
        <v>14190.43</v>
      </c>
      <c r="F32" s="10">
        <f t="shared" si="1"/>
        <v>14190.43</v>
      </c>
      <c r="G32" s="10">
        <v>14190.43</v>
      </c>
      <c r="H32" s="10">
        <v>0</v>
      </c>
      <c r="I32" s="10">
        <v>0</v>
      </c>
      <c r="J32" s="10">
        <v>0</v>
      </c>
    </row>
    <row r="33" spans="1:10" ht="24" customHeight="1">
      <c r="A33" s="20"/>
      <c r="B33" s="20"/>
      <c r="C33" s="20"/>
      <c r="D33" s="22" t="s">
        <v>78</v>
      </c>
      <c r="E33" s="10">
        <f t="shared" si="0"/>
        <v>1458.34</v>
      </c>
      <c r="F33" s="10">
        <f t="shared" si="1"/>
        <v>1458.34</v>
      </c>
      <c r="G33" s="10">
        <v>1458.34</v>
      </c>
      <c r="H33" s="10">
        <v>0</v>
      </c>
      <c r="I33" s="10">
        <v>0</v>
      </c>
      <c r="J33" s="10">
        <v>0</v>
      </c>
    </row>
    <row r="34" spans="1:10" ht="24" customHeight="1">
      <c r="A34" s="20"/>
      <c r="B34" s="20"/>
      <c r="C34" s="20"/>
      <c r="D34" s="22" t="s">
        <v>79</v>
      </c>
      <c r="E34" s="10">
        <f t="shared" si="0"/>
        <v>0</v>
      </c>
      <c r="F34" s="10">
        <f t="shared" si="1"/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24" customHeight="1">
      <c r="A35" s="20"/>
      <c r="B35" s="20"/>
      <c r="C35" s="20"/>
      <c r="D35" s="22" t="s">
        <v>80</v>
      </c>
      <c r="E35" s="10">
        <f t="shared" si="0"/>
        <v>0</v>
      </c>
      <c r="F35" s="10">
        <f t="shared" si="1"/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24" customHeight="1">
      <c r="A36" s="20"/>
      <c r="B36" s="20"/>
      <c r="C36" s="20"/>
      <c r="D36" s="22" t="s">
        <v>81</v>
      </c>
      <c r="E36" s="10">
        <f t="shared" si="0"/>
        <v>1491.07</v>
      </c>
      <c r="F36" s="10">
        <f t="shared" si="1"/>
        <v>1491.07</v>
      </c>
      <c r="G36" s="10">
        <v>1491.07</v>
      </c>
      <c r="H36" s="10">
        <v>0</v>
      </c>
      <c r="I36" s="10">
        <v>0</v>
      </c>
      <c r="J36" s="10">
        <v>0</v>
      </c>
    </row>
    <row r="37" spans="1:10" ht="24" customHeight="1">
      <c r="A37" s="20"/>
      <c r="B37" s="20"/>
      <c r="C37" s="20"/>
      <c r="D37" s="22" t="s">
        <v>82</v>
      </c>
      <c r="E37" s="10">
        <f t="shared" si="0"/>
        <v>2185.82</v>
      </c>
      <c r="F37" s="10">
        <f t="shared" si="1"/>
        <v>2185.82</v>
      </c>
      <c r="G37" s="10">
        <v>2185.82</v>
      </c>
      <c r="H37" s="10">
        <v>0</v>
      </c>
      <c r="I37" s="10">
        <v>0</v>
      </c>
      <c r="J37" s="10">
        <v>0</v>
      </c>
    </row>
    <row r="38" spans="1:10" ht="24" customHeight="1">
      <c r="A38" s="20"/>
      <c r="B38" s="20" t="s">
        <v>90</v>
      </c>
      <c r="C38" s="20"/>
      <c r="D38" s="22" t="s">
        <v>92</v>
      </c>
      <c r="E38" s="10">
        <f t="shared" si="0"/>
        <v>833312.44</v>
      </c>
      <c r="F38" s="10">
        <f t="shared" si="1"/>
        <v>833312.44</v>
      </c>
      <c r="G38" s="10">
        <v>0</v>
      </c>
      <c r="H38" s="10">
        <v>7353.57</v>
      </c>
      <c r="I38" s="10">
        <v>825958.87</v>
      </c>
      <c r="J38" s="10">
        <v>0</v>
      </c>
    </row>
    <row r="39" spans="1:10" ht="24" customHeight="1">
      <c r="A39" s="20"/>
      <c r="B39" s="20"/>
      <c r="C39" s="20" t="s">
        <v>88</v>
      </c>
      <c r="D39" s="22" t="s">
        <v>93</v>
      </c>
      <c r="E39" s="10">
        <f t="shared" si="0"/>
        <v>833312.44</v>
      </c>
      <c r="F39" s="10">
        <f t="shared" si="1"/>
        <v>833312.44</v>
      </c>
      <c r="G39" s="10">
        <v>0</v>
      </c>
      <c r="H39" s="10">
        <v>7353.57</v>
      </c>
      <c r="I39" s="10">
        <v>825958.87</v>
      </c>
      <c r="J39" s="10">
        <v>0</v>
      </c>
    </row>
    <row r="40" spans="1:10" ht="24" customHeight="1">
      <c r="A40" s="20"/>
      <c r="B40" s="20"/>
      <c r="C40" s="20"/>
      <c r="D40" s="22" t="s">
        <v>76</v>
      </c>
      <c r="E40" s="10">
        <f t="shared" si="0"/>
        <v>833312.44</v>
      </c>
      <c r="F40" s="10">
        <f t="shared" si="1"/>
        <v>833312.44</v>
      </c>
      <c r="G40" s="10">
        <v>0</v>
      </c>
      <c r="H40" s="10">
        <v>7353.57</v>
      </c>
      <c r="I40" s="10">
        <v>825958.87</v>
      </c>
      <c r="J40" s="10">
        <v>0</v>
      </c>
    </row>
    <row r="41" spans="1:10" ht="24" customHeight="1">
      <c r="A41" s="20"/>
      <c r="B41" s="20"/>
      <c r="C41" s="20"/>
      <c r="D41" s="22" t="s">
        <v>77</v>
      </c>
      <c r="E41" s="10">
        <f t="shared" si="0"/>
        <v>740720.44</v>
      </c>
      <c r="F41" s="10">
        <f t="shared" si="1"/>
        <v>740720.44</v>
      </c>
      <c r="G41" s="10">
        <v>0</v>
      </c>
      <c r="H41" s="10">
        <v>6753.57</v>
      </c>
      <c r="I41" s="10">
        <v>733966.87</v>
      </c>
      <c r="J41" s="10">
        <v>0</v>
      </c>
    </row>
    <row r="42" spans="1:10" ht="24" customHeight="1">
      <c r="A42" s="20"/>
      <c r="B42" s="20"/>
      <c r="C42" s="20"/>
      <c r="D42" s="22" t="s">
        <v>78</v>
      </c>
      <c r="E42" s="10">
        <f t="shared" si="0"/>
        <v>92592</v>
      </c>
      <c r="F42" s="10">
        <f t="shared" si="1"/>
        <v>92592</v>
      </c>
      <c r="G42" s="10">
        <v>0</v>
      </c>
      <c r="H42" s="10">
        <v>600</v>
      </c>
      <c r="I42" s="10">
        <v>91992</v>
      </c>
      <c r="J42" s="10">
        <v>0</v>
      </c>
    </row>
    <row r="43" spans="1:10" ht="24" customHeight="1">
      <c r="A43" s="20"/>
      <c r="B43" s="20"/>
      <c r="C43" s="20"/>
      <c r="D43" s="22" t="s">
        <v>79</v>
      </c>
      <c r="E43" s="10">
        <f t="shared" si="0"/>
        <v>0</v>
      </c>
      <c r="F43" s="10">
        <f t="shared" si="1"/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24" customHeight="1">
      <c r="A44" s="20"/>
      <c r="B44" s="20"/>
      <c r="C44" s="20"/>
      <c r="D44" s="22" t="s">
        <v>80</v>
      </c>
      <c r="E44" s="10">
        <f t="shared" si="0"/>
        <v>0</v>
      </c>
      <c r="F44" s="10">
        <f t="shared" si="1"/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ht="24" customHeight="1">
      <c r="A45" s="20" t="s">
        <v>94</v>
      </c>
      <c r="B45" s="20"/>
      <c r="C45" s="20"/>
      <c r="D45" s="27" t="s">
        <v>141</v>
      </c>
      <c r="E45" s="10">
        <f t="shared" si="0"/>
        <v>459837.08999999997</v>
      </c>
      <c r="F45" s="10">
        <f t="shared" si="1"/>
        <v>459837.08999999997</v>
      </c>
      <c r="G45" s="10">
        <f>G46</f>
        <v>459837.08999999997</v>
      </c>
      <c r="H45" s="10">
        <f>H46</f>
        <v>0</v>
      </c>
      <c r="I45" s="10">
        <f>I46</f>
        <v>0</v>
      </c>
      <c r="J45" s="10">
        <f>J46</f>
        <v>0</v>
      </c>
    </row>
    <row r="46" spans="1:10" ht="24" customHeight="1">
      <c r="A46" s="20"/>
      <c r="B46" s="20" t="s">
        <v>90</v>
      </c>
      <c r="C46" s="20"/>
      <c r="D46" s="22" t="s">
        <v>95</v>
      </c>
      <c r="E46" s="10">
        <f t="shared" si="0"/>
        <v>459837.08999999997</v>
      </c>
      <c r="F46" s="10">
        <f t="shared" si="1"/>
        <v>459837.08999999997</v>
      </c>
      <c r="G46" s="10">
        <f>G47+G55</f>
        <v>459837.08999999997</v>
      </c>
      <c r="H46" s="10">
        <f>H47+H55</f>
        <v>0</v>
      </c>
      <c r="I46" s="10">
        <f>I47+I55</f>
        <v>0</v>
      </c>
      <c r="J46" s="10">
        <f>J47+J55</f>
        <v>0</v>
      </c>
    </row>
    <row r="47" spans="1:10" ht="24" customHeight="1">
      <c r="A47" s="20"/>
      <c r="B47" s="20"/>
      <c r="C47" s="20" t="s">
        <v>74</v>
      </c>
      <c r="D47" s="22" t="s">
        <v>96</v>
      </c>
      <c r="E47" s="10">
        <f t="shared" si="0"/>
        <v>287685.8</v>
      </c>
      <c r="F47" s="10">
        <f t="shared" si="1"/>
        <v>287685.8</v>
      </c>
      <c r="G47" s="10">
        <f>G48</f>
        <v>287685.8</v>
      </c>
      <c r="H47" s="10">
        <f>H48</f>
        <v>0</v>
      </c>
      <c r="I47" s="10">
        <f>I48</f>
        <v>0</v>
      </c>
      <c r="J47" s="10">
        <f>J48</f>
        <v>0</v>
      </c>
    </row>
    <row r="48" spans="1:10" ht="24" customHeight="1">
      <c r="A48" s="20"/>
      <c r="B48" s="20"/>
      <c r="C48" s="20"/>
      <c r="D48" s="22" t="s">
        <v>76</v>
      </c>
      <c r="E48" s="10">
        <f t="shared" si="0"/>
        <v>287685.8</v>
      </c>
      <c r="F48" s="10">
        <f t="shared" si="1"/>
        <v>287685.8</v>
      </c>
      <c r="G48" s="10">
        <f>SUM(G49:G54)</f>
        <v>287685.8</v>
      </c>
      <c r="H48" s="10">
        <f>SUM(H49:H54)</f>
        <v>0</v>
      </c>
      <c r="I48" s="10">
        <f>SUM(I49:I54)</f>
        <v>0</v>
      </c>
      <c r="J48" s="10">
        <f>SUM(J49:J54)</f>
        <v>0</v>
      </c>
    </row>
    <row r="49" spans="1:10" ht="24" customHeight="1">
      <c r="A49" s="20"/>
      <c r="B49" s="20"/>
      <c r="C49" s="20"/>
      <c r="D49" s="22" t="s">
        <v>77</v>
      </c>
      <c r="E49" s="10">
        <f t="shared" si="0"/>
        <v>211105.4</v>
      </c>
      <c r="F49" s="10">
        <f t="shared" si="1"/>
        <v>211105.4</v>
      </c>
      <c r="G49" s="10">
        <v>211105.4</v>
      </c>
      <c r="H49" s="10">
        <v>0</v>
      </c>
      <c r="I49" s="10">
        <v>0</v>
      </c>
      <c r="J49" s="10">
        <v>0</v>
      </c>
    </row>
    <row r="50" spans="1:10" ht="24" customHeight="1">
      <c r="A50" s="20"/>
      <c r="B50" s="20"/>
      <c r="C50" s="20"/>
      <c r="D50" s="22" t="s">
        <v>78</v>
      </c>
      <c r="E50" s="10">
        <f t="shared" si="0"/>
        <v>21559.2</v>
      </c>
      <c r="F50" s="10">
        <f t="shared" si="1"/>
        <v>21559.2</v>
      </c>
      <c r="G50" s="10">
        <v>21559.2</v>
      </c>
      <c r="H50" s="10">
        <v>0</v>
      </c>
      <c r="I50" s="10">
        <v>0</v>
      </c>
      <c r="J50" s="10">
        <v>0</v>
      </c>
    </row>
    <row r="51" spans="1:10" ht="24" customHeight="1">
      <c r="A51" s="20"/>
      <c r="B51" s="20"/>
      <c r="C51" s="20"/>
      <c r="D51" s="22" t="s">
        <v>79</v>
      </c>
      <c r="E51" s="10">
        <f t="shared" si="0"/>
        <v>0</v>
      </c>
      <c r="F51" s="10">
        <f t="shared" si="1"/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24" customHeight="1">
      <c r="A52" s="20"/>
      <c r="B52" s="20"/>
      <c r="C52" s="20"/>
      <c r="D52" s="22" t="s">
        <v>80</v>
      </c>
      <c r="E52" s="10">
        <f t="shared" si="0"/>
        <v>0</v>
      </c>
      <c r="F52" s="10">
        <f t="shared" si="1"/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24" customHeight="1">
      <c r="A53" s="20"/>
      <c r="B53" s="20"/>
      <c r="C53" s="20"/>
      <c r="D53" s="22" t="s">
        <v>81</v>
      </c>
      <c r="E53" s="10">
        <f t="shared" si="0"/>
        <v>22413.4</v>
      </c>
      <c r="F53" s="10">
        <f t="shared" si="1"/>
        <v>22413.4</v>
      </c>
      <c r="G53" s="10">
        <v>22413.4</v>
      </c>
      <c r="H53" s="10">
        <v>0</v>
      </c>
      <c r="I53" s="10">
        <v>0</v>
      </c>
      <c r="J53" s="10">
        <v>0</v>
      </c>
    </row>
    <row r="54" spans="1:10" ht="24" customHeight="1">
      <c r="A54" s="20"/>
      <c r="B54" s="20"/>
      <c r="C54" s="20"/>
      <c r="D54" s="22" t="s">
        <v>82</v>
      </c>
      <c r="E54" s="10">
        <f t="shared" si="0"/>
        <v>32607.8</v>
      </c>
      <c r="F54" s="10">
        <f t="shared" si="1"/>
        <v>32607.8</v>
      </c>
      <c r="G54" s="10">
        <v>32607.8</v>
      </c>
      <c r="H54" s="10">
        <v>0</v>
      </c>
      <c r="I54" s="10">
        <v>0</v>
      </c>
      <c r="J54" s="10">
        <v>0</v>
      </c>
    </row>
    <row r="55" spans="1:10" ht="24" customHeight="1">
      <c r="A55" s="20"/>
      <c r="B55" s="20"/>
      <c r="C55" s="20" t="s">
        <v>72</v>
      </c>
      <c r="D55" s="22" t="s">
        <v>97</v>
      </c>
      <c r="E55" s="10">
        <f t="shared" si="0"/>
        <v>172151.29</v>
      </c>
      <c r="F55" s="10">
        <f t="shared" si="1"/>
        <v>172151.29</v>
      </c>
      <c r="G55" s="10">
        <f>G56</f>
        <v>172151.29</v>
      </c>
      <c r="H55" s="10">
        <f>H56</f>
        <v>0</v>
      </c>
      <c r="I55" s="10">
        <f>I56</f>
        <v>0</v>
      </c>
      <c r="J55" s="10">
        <f>J56</f>
        <v>0</v>
      </c>
    </row>
    <row r="56" spans="1:10" ht="24" customHeight="1">
      <c r="A56" s="20"/>
      <c r="B56" s="20"/>
      <c r="C56" s="20"/>
      <c r="D56" s="22" t="s">
        <v>76</v>
      </c>
      <c r="E56" s="10">
        <f t="shared" si="0"/>
        <v>172151.29</v>
      </c>
      <c r="F56" s="10">
        <f t="shared" si="1"/>
        <v>172151.29</v>
      </c>
      <c r="G56" s="10">
        <f>SUM(G57:G62)</f>
        <v>172151.29</v>
      </c>
      <c r="H56" s="10">
        <f>SUM(H57:H62)</f>
        <v>0</v>
      </c>
      <c r="I56" s="10">
        <f>SUM(I57:I62)</f>
        <v>0</v>
      </c>
      <c r="J56" s="10">
        <f>SUM(J57:J62)</f>
        <v>0</v>
      </c>
    </row>
    <row r="57" spans="1:10" ht="24" customHeight="1">
      <c r="A57" s="20"/>
      <c r="B57" s="20"/>
      <c r="C57" s="20"/>
      <c r="D57" s="22" t="s">
        <v>77</v>
      </c>
      <c r="E57" s="10">
        <f t="shared" si="0"/>
        <v>130656.49</v>
      </c>
      <c r="F57" s="10">
        <f t="shared" si="1"/>
        <v>130656.49</v>
      </c>
      <c r="G57" s="10">
        <v>130656.49</v>
      </c>
      <c r="H57" s="10">
        <v>0</v>
      </c>
      <c r="I57" s="10">
        <v>0</v>
      </c>
      <c r="J57" s="10">
        <v>0</v>
      </c>
    </row>
    <row r="58" spans="1:10" ht="24" customHeight="1">
      <c r="A58" s="20"/>
      <c r="B58" s="20"/>
      <c r="C58" s="20"/>
      <c r="D58" s="22" t="s">
        <v>78</v>
      </c>
      <c r="E58" s="10">
        <f t="shared" si="0"/>
        <v>14914.2</v>
      </c>
      <c r="F58" s="10">
        <f t="shared" si="1"/>
        <v>14914.2</v>
      </c>
      <c r="G58" s="10">
        <v>14914.2</v>
      </c>
      <c r="H58" s="10">
        <v>0</v>
      </c>
      <c r="I58" s="10">
        <v>0</v>
      </c>
      <c r="J58" s="10">
        <v>0</v>
      </c>
    </row>
    <row r="59" spans="1:10" ht="24" customHeight="1">
      <c r="A59" s="20"/>
      <c r="B59" s="20"/>
      <c r="C59" s="20"/>
      <c r="D59" s="22" t="s">
        <v>79</v>
      </c>
      <c r="E59" s="10">
        <f t="shared" si="0"/>
        <v>0</v>
      </c>
      <c r="F59" s="10">
        <f t="shared" si="1"/>
        <v>0</v>
      </c>
      <c r="G59" s="10">
        <v>0</v>
      </c>
      <c r="H59" s="10">
        <v>0</v>
      </c>
      <c r="I59" s="10">
        <v>0</v>
      </c>
      <c r="J59" s="10">
        <v>0</v>
      </c>
    </row>
    <row r="60" spans="1:10" ht="24" customHeight="1">
      <c r="A60" s="20"/>
      <c r="B60" s="20"/>
      <c r="C60" s="20"/>
      <c r="D60" s="22" t="s">
        <v>80</v>
      </c>
      <c r="E60" s="10">
        <f t="shared" si="0"/>
        <v>0</v>
      </c>
      <c r="F60" s="10">
        <f t="shared" si="1"/>
        <v>0</v>
      </c>
      <c r="G60" s="10">
        <v>0</v>
      </c>
      <c r="H60" s="10">
        <v>0</v>
      </c>
      <c r="I60" s="10">
        <v>0</v>
      </c>
      <c r="J60" s="10">
        <v>0</v>
      </c>
    </row>
    <row r="61" spans="1:10" ht="24" customHeight="1">
      <c r="A61" s="20"/>
      <c r="B61" s="20"/>
      <c r="C61" s="20"/>
      <c r="D61" s="22" t="s">
        <v>81</v>
      </c>
      <c r="E61" s="10">
        <f t="shared" si="0"/>
        <v>10819.2</v>
      </c>
      <c r="F61" s="10">
        <f t="shared" si="1"/>
        <v>10819.2</v>
      </c>
      <c r="G61" s="10">
        <v>10819.2</v>
      </c>
      <c r="H61" s="10">
        <v>0</v>
      </c>
      <c r="I61" s="10">
        <v>0</v>
      </c>
      <c r="J61" s="10">
        <v>0</v>
      </c>
    </row>
    <row r="62" spans="1:10" ht="24" customHeight="1">
      <c r="A62" s="20"/>
      <c r="B62" s="20"/>
      <c r="C62" s="20"/>
      <c r="D62" s="22" t="s">
        <v>82</v>
      </c>
      <c r="E62" s="10">
        <f t="shared" si="0"/>
        <v>15761.4</v>
      </c>
      <c r="F62" s="10">
        <f t="shared" si="1"/>
        <v>15761.4</v>
      </c>
      <c r="G62" s="10">
        <v>15761.4</v>
      </c>
      <c r="H62" s="10">
        <v>0</v>
      </c>
      <c r="I62" s="10">
        <v>0</v>
      </c>
      <c r="J62" s="10">
        <v>0</v>
      </c>
    </row>
    <row r="63" spans="1:10" ht="24" customHeight="1">
      <c r="A63" s="20" t="s">
        <v>98</v>
      </c>
      <c r="B63" s="20"/>
      <c r="C63" s="20"/>
      <c r="D63" s="22" t="s">
        <v>99</v>
      </c>
      <c r="E63" s="10">
        <f aca="true" t="shared" si="2" ref="E63:E72">F63+J63</f>
        <v>331644.96</v>
      </c>
      <c r="F63" s="10">
        <f aca="true" t="shared" si="3" ref="F63:F72">SUM(G63:I63)</f>
        <v>331644.96</v>
      </c>
      <c r="G63" s="10">
        <v>0</v>
      </c>
      <c r="H63" s="10">
        <v>0</v>
      </c>
      <c r="I63" s="10">
        <f aca="true" t="shared" si="4" ref="I63:J65">I64</f>
        <v>331644.96</v>
      </c>
      <c r="J63" s="10">
        <f t="shared" si="4"/>
        <v>0</v>
      </c>
    </row>
    <row r="64" spans="1:10" ht="24" customHeight="1">
      <c r="A64" s="20"/>
      <c r="B64" s="20" t="s">
        <v>100</v>
      </c>
      <c r="C64" s="20"/>
      <c r="D64" s="22" t="s">
        <v>101</v>
      </c>
      <c r="E64" s="10">
        <f t="shared" si="2"/>
        <v>331644.96</v>
      </c>
      <c r="F64" s="10">
        <f t="shared" si="3"/>
        <v>331644.96</v>
      </c>
      <c r="G64" s="10">
        <v>0</v>
      </c>
      <c r="H64" s="10">
        <v>0</v>
      </c>
      <c r="I64" s="10">
        <f t="shared" si="4"/>
        <v>331644.96</v>
      </c>
      <c r="J64" s="10">
        <f t="shared" si="4"/>
        <v>0</v>
      </c>
    </row>
    <row r="65" spans="1:10" ht="24" customHeight="1">
      <c r="A65" s="20"/>
      <c r="B65" s="20"/>
      <c r="C65" s="20" t="s">
        <v>74</v>
      </c>
      <c r="D65" s="22" t="s">
        <v>102</v>
      </c>
      <c r="E65" s="10">
        <f t="shared" si="2"/>
        <v>331644.96</v>
      </c>
      <c r="F65" s="10">
        <f t="shared" si="3"/>
        <v>331644.96</v>
      </c>
      <c r="G65" s="10">
        <v>0</v>
      </c>
      <c r="H65" s="10">
        <v>0</v>
      </c>
      <c r="I65" s="10">
        <f t="shared" si="4"/>
        <v>331644.96</v>
      </c>
      <c r="J65" s="10">
        <f t="shared" si="4"/>
        <v>0</v>
      </c>
    </row>
    <row r="66" spans="1:10" ht="24" customHeight="1">
      <c r="A66" s="20"/>
      <c r="B66" s="20"/>
      <c r="C66" s="20"/>
      <c r="D66" s="22" t="s">
        <v>76</v>
      </c>
      <c r="E66" s="10">
        <f t="shared" si="2"/>
        <v>331644.96</v>
      </c>
      <c r="F66" s="10">
        <f t="shared" si="3"/>
        <v>331644.96</v>
      </c>
      <c r="G66" s="10">
        <v>0</v>
      </c>
      <c r="H66" s="10">
        <v>0</v>
      </c>
      <c r="I66" s="10">
        <f>SUM(I67:I72)</f>
        <v>331644.96</v>
      </c>
      <c r="J66" s="10">
        <f>SUM(J67:J72)</f>
        <v>0</v>
      </c>
    </row>
    <row r="67" spans="1:10" ht="24" customHeight="1">
      <c r="A67" s="20"/>
      <c r="B67" s="20"/>
      <c r="C67" s="20"/>
      <c r="D67" s="22" t="s">
        <v>77</v>
      </c>
      <c r="E67" s="10">
        <f t="shared" si="2"/>
        <v>243096.48</v>
      </c>
      <c r="F67" s="10">
        <f t="shared" si="3"/>
        <v>243096.48</v>
      </c>
      <c r="G67" s="10">
        <v>0</v>
      </c>
      <c r="H67" s="10">
        <v>0</v>
      </c>
      <c r="I67" s="10">
        <v>243096.48</v>
      </c>
      <c r="J67" s="10">
        <v>0</v>
      </c>
    </row>
    <row r="68" spans="1:10" ht="24" customHeight="1">
      <c r="A68" s="20"/>
      <c r="B68" s="20"/>
      <c r="C68" s="20"/>
      <c r="D68" s="22" t="s">
        <v>78</v>
      </c>
      <c r="E68" s="10">
        <f t="shared" si="2"/>
        <v>24755.04</v>
      </c>
      <c r="F68" s="10">
        <f t="shared" si="3"/>
        <v>24755.04</v>
      </c>
      <c r="G68" s="10">
        <v>0</v>
      </c>
      <c r="H68" s="10">
        <v>0</v>
      </c>
      <c r="I68" s="10">
        <v>24755.04</v>
      </c>
      <c r="J68" s="10">
        <v>0</v>
      </c>
    </row>
    <row r="69" spans="1:10" ht="24" customHeight="1">
      <c r="A69" s="20"/>
      <c r="B69" s="20"/>
      <c r="C69" s="20"/>
      <c r="D69" s="22" t="s">
        <v>79</v>
      </c>
      <c r="E69" s="10">
        <f t="shared" si="2"/>
        <v>0</v>
      </c>
      <c r="F69" s="10">
        <f t="shared" si="3"/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24" customHeight="1">
      <c r="A70" s="20"/>
      <c r="B70" s="20"/>
      <c r="C70" s="20"/>
      <c r="D70" s="22" t="s">
        <v>80</v>
      </c>
      <c r="E70" s="10">
        <f t="shared" si="2"/>
        <v>0</v>
      </c>
      <c r="F70" s="10">
        <f t="shared" si="3"/>
        <v>0</v>
      </c>
      <c r="G70" s="10">
        <v>0</v>
      </c>
      <c r="H70" s="10">
        <v>0</v>
      </c>
      <c r="I70" s="10">
        <v>0</v>
      </c>
      <c r="J70" s="10">
        <v>0</v>
      </c>
    </row>
    <row r="71" spans="1:10" ht="24" customHeight="1">
      <c r="A71" s="20"/>
      <c r="B71" s="20"/>
      <c r="C71" s="20"/>
      <c r="D71" s="22" t="s">
        <v>81</v>
      </c>
      <c r="E71" s="10">
        <f t="shared" si="2"/>
        <v>25966.08</v>
      </c>
      <c r="F71" s="10">
        <f t="shared" si="3"/>
        <v>25966.08</v>
      </c>
      <c r="G71" s="10">
        <v>0</v>
      </c>
      <c r="H71" s="10">
        <v>0</v>
      </c>
      <c r="I71" s="10">
        <v>25966.08</v>
      </c>
      <c r="J71" s="10">
        <v>0</v>
      </c>
    </row>
    <row r="72" spans="1:10" ht="24" customHeight="1">
      <c r="A72" s="20"/>
      <c r="B72" s="20"/>
      <c r="C72" s="20"/>
      <c r="D72" s="22" t="s">
        <v>82</v>
      </c>
      <c r="E72" s="10">
        <f t="shared" si="2"/>
        <v>37827.36</v>
      </c>
      <c r="F72" s="10">
        <f t="shared" si="3"/>
        <v>37827.36</v>
      </c>
      <c r="G72" s="10">
        <v>0</v>
      </c>
      <c r="H72" s="10">
        <v>0</v>
      </c>
      <c r="I72" s="10">
        <v>37827.36</v>
      </c>
      <c r="J72" s="10">
        <v>0</v>
      </c>
    </row>
  </sheetData>
  <sheetProtection/>
  <mergeCells count="6">
    <mergeCell ref="A2:J2"/>
    <mergeCell ref="A4:C4"/>
    <mergeCell ref="D4:D5"/>
    <mergeCell ref="E4:E5"/>
    <mergeCell ref="F4:I4"/>
    <mergeCell ref="J4:J5"/>
  </mergeCells>
  <printOptions horizontalCentered="1"/>
  <pageMargins left="0" right="0" top="0.3937007874015748" bottom="0.1968503937007874" header="0.5118110236220472" footer="0.5118110236220472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J27" sqref="J27"/>
    </sheetView>
  </sheetViews>
  <sheetFormatPr defaultColWidth="8.8515625" defaultRowHeight="14.25" customHeight="1"/>
  <cols>
    <col min="1" max="1" width="42.8515625" style="28" customWidth="1"/>
    <col min="2" max="2" width="10.8515625" style="28" customWidth="1"/>
    <col min="3" max="3" width="15.8515625" style="28" customWidth="1"/>
    <col min="4" max="4" width="19.140625" style="28" customWidth="1"/>
    <col min="5" max="7" width="8.28125" style="28" customWidth="1"/>
    <col min="8" max="8" width="7.140625" style="28" customWidth="1"/>
    <col min="9" max="9" width="7.00390625" style="28" customWidth="1"/>
    <col min="10" max="10" width="7.28125" style="28" customWidth="1"/>
    <col min="11" max="11" width="7.00390625" style="28" customWidth="1"/>
    <col min="12" max="13" width="6.00390625" style="28" customWidth="1"/>
    <col min="14" max="14" width="6.8515625" style="28" customWidth="1"/>
    <col min="15" max="16" width="6.7109375" style="28" customWidth="1"/>
    <col min="17" max="17" width="6.421875" style="28" customWidth="1"/>
    <col min="18" max="18" width="5.8515625" style="28" customWidth="1"/>
    <col min="19" max="19" width="5.421875" style="28" customWidth="1"/>
    <col min="20" max="20" width="7.57421875" style="28" customWidth="1"/>
    <col min="21" max="21" width="6.28125" style="28" customWidth="1"/>
    <col min="22" max="22" width="5.7109375" style="28" customWidth="1"/>
    <col min="23" max="23" width="6.8515625" style="28" customWidth="1"/>
    <col min="24" max="24" width="5.8515625" style="28" customWidth="1"/>
    <col min="25" max="16384" width="8.8515625" style="28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5" t="s">
        <v>105</v>
      </c>
      <c r="W1" s="35"/>
      <c r="X1" s="35"/>
    </row>
    <row r="2" spans="1:24" ht="36.75" customHeight="1">
      <c r="A2" s="30" t="s">
        <v>106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8" t="s">
        <v>107</v>
      </c>
      <c r="W3" s="38"/>
      <c r="X3" s="38"/>
    </row>
    <row r="4" spans="1:24" ht="13.5">
      <c r="A4" s="37" t="s">
        <v>59</v>
      </c>
      <c r="B4" s="37" t="s">
        <v>108</v>
      </c>
      <c r="C4" s="36" t="s">
        <v>109</v>
      </c>
      <c r="D4" s="37" t="s">
        <v>110</v>
      </c>
      <c r="E4" s="37" t="s">
        <v>111</v>
      </c>
      <c r="F4" s="37"/>
      <c r="G4" s="37"/>
      <c r="H4" s="37" t="s">
        <v>112</v>
      </c>
      <c r="I4" s="37"/>
      <c r="J4" s="37"/>
      <c r="K4" s="37"/>
      <c r="L4" s="37"/>
      <c r="M4" s="37"/>
      <c r="N4" s="37"/>
      <c r="O4" s="37"/>
      <c r="P4" s="37"/>
      <c r="Q4" s="36" t="s">
        <v>113</v>
      </c>
      <c r="R4" s="36"/>
      <c r="S4" s="36"/>
      <c r="T4" s="36"/>
      <c r="U4" s="37" t="s">
        <v>114</v>
      </c>
      <c r="V4" s="37"/>
      <c r="W4" s="37"/>
      <c r="X4" s="36" t="s">
        <v>115</v>
      </c>
    </row>
    <row r="5" spans="1:24" ht="13.5">
      <c r="A5" s="37"/>
      <c r="B5" s="37"/>
      <c r="C5" s="37"/>
      <c r="D5" s="37"/>
      <c r="E5" s="37" t="s">
        <v>66</v>
      </c>
      <c r="F5" s="36" t="s">
        <v>116</v>
      </c>
      <c r="G5" s="36" t="s">
        <v>117</v>
      </c>
      <c r="H5" s="37" t="s">
        <v>118</v>
      </c>
      <c r="I5" s="37"/>
      <c r="J5" s="37"/>
      <c r="K5" s="37"/>
      <c r="L5" s="37"/>
      <c r="M5" s="37"/>
      <c r="N5" s="36" t="s">
        <v>119</v>
      </c>
      <c r="O5" s="36" t="s">
        <v>120</v>
      </c>
      <c r="P5" s="36" t="s">
        <v>121</v>
      </c>
      <c r="Q5" s="36"/>
      <c r="R5" s="36"/>
      <c r="S5" s="36"/>
      <c r="T5" s="36"/>
      <c r="U5" s="37"/>
      <c r="V5" s="37"/>
      <c r="W5" s="37"/>
      <c r="X5" s="37"/>
    </row>
    <row r="6" spans="1:24" ht="13.5">
      <c r="A6" s="37"/>
      <c r="B6" s="37"/>
      <c r="C6" s="37"/>
      <c r="D6" s="37"/>
      <c r="E6" s="37"/>
      <c r="F6" s="37"/>
      <c r="G6" s="37"/>
      <c r="H6" s="37" t="s">
        <v>66</v>
      </c>
      <c r="I6" s="37" t="s">
        <v>122</v>
      </c>
      <c r="J6" s="36" t="s">
        <v>123</v>
      </c>
      <c r="K6" s="37" t="s">
        <v>124</v>
      </c>
      <c r="L6" s="37" t="s">
        <v>125</v>
      </c>
      <c r="M6" s="37" t="s">
        <v>126</v>
      </c>
      <c r="N6" s="37"/>
      <c r="O6" s="37"/>
      <c r="P6" s="37"/>
      <c r="Q6" s="37" t="s">
        <v>60</v>
      </c>
      <c r="R6" s="37" t="s">
        <v>127</v>
      </c>
      <c r="S6" s="37" t="s">
        <v>128</v>
      </c>
      <c r="T6" s="37"/>
      <c r="U6" s="36" t="s">
        <v>129</v>
      </c>
      <c r="V6" s="37" t="s">
        <v>130</v>
      </c>
      <c r="W6" s="37"/>
      <c r="X6" s="37"/>
    </row>
    <row r="7" spans="1:24" ht="48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23" t="s">
        <v>66</v>
      </c>
      <c r="T7" s="24" t="s">
        <v>131</v>
      </c>
      <c r="U7" s="36"/>
      <c r="V7" s="23" t="s">
        <v>66</v>
      </c>
      <c r="W7" s="24" t="s">
        <v>132</v>
      </c>
      <c r="X7" s="37"/>
    </row>
    <row r="8" spans="1:24" ht="19.5" customHeight="1">
      <c r="A8" s="23" t="s">
        <v>103</v>
      </c>
      <c r="B8" s="23" t="s">
        <v>103</v>
      </c>
      <c r="C8" s="23" t="s">
        <v>103</v>
      </c>
      <c r="D8" s="23" t="s">
        <v>103</v>
      </c>
      <c r="E8" s="23">
        <v>1</v>
      </c>
      <c r="F8" s="23">
        <v>2</v>
      </c>
      <c r="G8" s="23">
        <v>3</v>
      </c>
      <c r="H8" s="23">
        <v>4</v>
      </c>
      <c r="I8" s="23">
        <v>5</v>
      </c>
      <c r="J8" s="23">
        <v>6</v>
      </c>
      <c r="K8" s="23">
        <v>7</v>
      </c>
      <c r="L8" s="23">
        <v>8</v>
      </c>
      <c r="M8" s="23">
        <v>9</v>
      </c>
      <c r="N8" s="23">
        <v>10</v>
      </c>
      <c r="O8" s="23">
        <v>11</v>
      </c>
      <c r="P8" s="23">
        <v>12</v>
      </c>
      <c r="Q8" s="23">
        <v>13</v>
      </c>
      <c r="R8" s="23">
        <v>14</v>
      </c>
      <c r="S8" s="23">
        <v>15</v>
      </c>
      <c r="T8" s="23">
        <v>16</v>
      </c>
      <c r="U8" s="23">
        <v>18</v>
      </c>
      <c r="V8" s="23">
        <v>19</v>
      </c>
      <c r="W8" s="23">
        <v>20</v>
      </c>
      <c r="X8" s="23">
        <v>21</v>
      </c>
    </row>
    <row r="9" spans="1:24" ht="24" customHeight="1">
      <c r="A9" s="6" t="s">
        <v>60</v>
      </c>
      <c r="B9" s="26"/>
      <c r="C9" s="26"/>
      <c r="D9" s="26"/>
      <c r="E9" s="8">
        <f>E10</f>
        <v>72</v>
      </c>
      <c r="F9" s="8">
        <f aca="true" t="shared" si="0" ref="F9:X9">F10</f>
        <v>72</v>
      </c>
      <c r="G9" s="8">
        <f t="shared" si="0"/>
        <v>0</v>
      </c>
      <c r="H9" s="8">
        <f t="shared" si="0"/>
        <v>58</v>
      </c>
      <c r="I9" s="8">
        <f t="shared" si="0"/>
        <v>45</v>
      </c>
      <c r="J9" s="8">
        <f t="shared" si="0"/>
        <v>0</v>
      </c>
      <c r="K9" s="8">
        <f t="shared" si="0"/>
        <v>0</v>
      </c>
      <c r="L9" s="8">
        <f t="shared" si="0"/>
        <v>13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17</v>
      </c>
      <c r="R9" s="8">
        <f t="shared" si="0"/>
        <v>0</v>
      </c>
      <c r="S9" s="8">
        <f t="shared" si="0"/>
        <v>15</v>
      </c>
      <c r="T9" s="8">
        <f t="shared" si="0"/>
        <v>0</v>
      </c>
      <c r="U9" s="8">
        <f t="shared" si="0"/>
        <v>21</v>
      </c>
      <c r="V9" s="8">
        <f t="shared" si="0"/>
        <v>21</v>
      </c>
      <c r="W9" s="8">
        <f t="shared" si="0"/>
        <v>21</v>
      </c>
      <c r="X9" s="8">
        <f t="shared" si="0"/>
        <v>0</v>
      </c>
    </row>
    <row r="10" spans="1:24" ht="24" customHeight="1">
      <c r="A10" s="6" t="s">
        <v>0</v>
      </c>
      <c r="B10" s="25"/>
      <c r="C10" s="25"/>
      <c r="D10" s="25"/>
      <c r="E10" s="8">
        <v>72</v>
      </c>
      <c r="F10" s="8">
        <v>72</v>
      </c>
      <c r="G10" s="8">
        <v>0</v>
      </c>
      <c r="H10" s="8">
        <v>58</v>
      </c>
      <c r="I10" s="8">
        <v>45</v>
      </c>
      <c r="J10" s="8">
        <v>0</v>
      </c>
      <c r="K10" s="8">
        <v>0</v>
      </c>
      <c r="L10" s="8">
        <v>13</v>
      </c>
      <c r="M10" s="8">
        <v>0</v>
      </c>
      <c r="N10" s="8">
        <v>0</v>
      </c>
      <c r="O10" s="8">
        <v>0</v>
      </c>
      <c r="P10" s="8">
        <v>0</v>
      </c>
      <c r="Q10" s="8">
        <v>17</v>
      </c>
      <c r="R10" s="8"/>
      <c r="S10" s="8">
        <v>15</v>
      </c>
      <c r="T10" s="8">
        <v>0</v>
      </c>
      <c r="U10" s="8">
        <v>21</v>
      </c>
      <c r="V10" s="8">
        <v>21</v>
      </c>
      <c r="W10" s="8">
        <v>21</v>
      </c>
      <c r="X10" s="8">
        <v>0</v>
      </c>
    </row>
    <row r="11" spans="1:24" ht="24" customHeight="1">
      <c r="A11" s="6" t="s">
        <v>104</v>
      </c>
      <c r="B11" s="25" t="s">
        <v>133</v>
      </c>
      <c r="C11" s="25" t="s">
        <v>134</v>
      </c>
      <c r="D11" s="25" t="s">
        <v>135</v>
      </c>
      <c r="E11" s="8">
        <v>50</v>
      </c>
      <c r="F11" s="8">
        <v>50</v>
      </c>
      <c r="G11" s="8">
        <v>0</v>
      </c>
      <c r="H11" s="8">
        <v>42</v>
      </c>
      <c r="I11" s="8">
        <v>31</v>
      </c>
      <c r="J11" s="8">
        <v>0</v>
      </c>
      <c r="K11" s="8">
        <v>0</v>
      </c>
      <c r="L11" s="8">
        <v>11</v>
      </c>
      <c r="M11" s="8">
        <v>0</v>
      </c>
      <c r="N11" s="8">
        <v>0</v>
      </c>
      <c r="O11" s="8">
        <v>0</v>
      </c>
      <c r="P11" s="8">
        <v>0</v>
      </c>
      <c r="Q11" s="8">
        <v>15</v>
      </c>
      <c r="R11" s="8"/>
      <c r="S11" s="8">
        <v>13</v>
      </c>
      <c r="T11" s="8">
        <v>0</v>
      </c>
      <c r="U11" s="8">
        <v>15</v>
      </c>
      <c r="V11" s="8">
        <v>15</v>
      </c>
      <c r="W11" s="8">
        <v>15</v>
      </c>
      <c r="X11" s="8">
        <v>0</v>
      </c>
    </row>
    <row r="12" spans="1:24" ht="24" customHeight="1">
      <c r="A12" s="6" t="s">
        <v>136</v>
      </c>
      <c r="B12" s="25" t="s">
        <v>133</v>
      </c>
      <c r="C12" s="25" t="s">
        <v>134</v>
      </c>
      <c r="D12" s="25" t="s">
        <v>135</v>
      </c>
      <c r="E12" s="8">
        <v>9</v>
      </c>
      <c r="F12" s="8">
        <v>9</v>
      </c>
      <c r="G12" s="8">
        <v>0</v>
      </c>
      <c r="H12" s="8">
        <v>4</v>
      </c>
      <c r="I12" s="8">
        <v>4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2</v>
      </c>
      <c r="R12" s="8"/>
      <c r="S12" s="8">
        <v>2</v>
      </c>
      <c r="T12" s="8">
        <v>0</v>
      </c>
      <c r="U12" s="8">
        <v>1</v>
      </c>
      <c r="V12" s="8">
        <v>1</v>
      </c>
      <c r="W12" s="8">
        <v>1</v>
      </c>
      <c r="X12" s="8">
        <v>0</v>
      </c>
    </row>
    <row r="13" spans="1:24" ht="24" customHeight="1">
      <c r="A13" s="6" t="s">
        <v>137</v>
      </c>
      <c r="B13" s="25" t="s">
        <v>133</v>
      </c>
      <c r="C13" s="25" t="s">
        <v>134</v>
      </c>
      <c r="D13" s="25" t="s">
        <v>135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 ht="24" customHeight="1">
      <c r="A14" s="6" t="s">
        <v>138</v>
      </c>
      <c r="B14" s="25" t="s">
        <v>133</v>
      </c>
      <c r="C14" s="25" t="s">
        <v>134</v>
      </c>
      <c r="D14" s="25" t="s">
        <v>135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/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</row>
    <row r="15" spans="1:24" ht="24" customHeight="1">
      <c r="A15" s="6" t="s">
        <v>139</v>
      </c>
      <c r="B15" s="25" t="s">
        <v>133</v>
      </c>
      <c r="C15" s="25" t="s">
        <v>134</v>
      </c>
      <c r="D15" s="25"/>
      <c r="E15" s="8">
        <v>6</v>
      </c>
      <c r="F15" s="8">
        <v>6</v>
      </c>
      <c r="G15" s="8">
        <v>0</v>
      </c>
      <c r="H15" s="8">
        <v>5</v>
      </c>
      <c r="I15" s="8">
        <v>3</v>
      </c>
      <c r="J15" s="8">
        <v>0</v>
      </c>
      <c r="K15" s="8">
        <v>0</v>
      </c>
      <c r="L15" s="8">
        <v>2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/>
      <c r="S15" s="8">
        <v>0</v>
      </c>
      <c r="T15" s="8">
        <v>0</v>
      </c>
      <c r="U15" s="8">
        <v>4</v>
      </c>
      <c r="V15" s="8">
        <v>4</v>
      </c>
      <c r="W15" s="8">
        <v>4</v>
      </c>
      <c r="X15" s="8">
        <v>0</v>
      </c>
    </row>
    <row r="16" spans="1:24" ht="24" customHeight="1">
      <c r="A16" s="6" t="s">
        <v>140</v>
      </c>
      <c r="B16" s="25" t="s">
        <v>133</v>
      </c>
      <c r="C16" s="25" t="s">
        <v>134</v>
      </c>
      <c r="D16" s="25"/>
      <c r="E16" s="8">
        <v>7</v>
      </c>
      <c r="F16" s="8">
        <v>7</v>
      </c>
      <c r="G16" s="8">
        <v>0</v>
      </c>
      <c r="H16" s="8">
        <v>7</v>
      </c>
      <c r="I16" s="8">
        <v>7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/>
      <c r="S16" s="8">
        <v>0</v>
      </c>
      <c r="T16" s="8">
        <v>0</v>
      </c>
      <c r="U16" s="8">
        <v>1</v>
      </c>
      <c r="V16" s="8">
        <v>1</v>
      </c>
      <c r="W16" s="8">
        <v>1</v>
      </c>
      <c r="X16" s="8">
        <v>0</v>
      </c>
    </row>
  </sheetData>
  <sheetProtection/>
  <mergeCells count="30">
    <mergeCell ref="V1:X1"/>
    <mergeCell ref="A2:X2"/>
    <mergeCell ref="V3:X3"/>
    <mergeCell ref="A4:A7"/>
    <mergeCell ref="B4:B7"/>
    <mergeCell ref="C4:C7"/>
    <mergeCell ref="D4:D7"/>
    <mergeCell ref="E4:G4"/>
    <mergeCell ref="H4:P4"/>
    <mergeCell ref="Q4:T5"/>
    <mergeCell ref="U4:W5"/>
    <mergeCell ref="X4:X7"/>
    <mergeCell ref="E5:E7"/>
    <mergeCell ref="F5:F7"/>
    <mergeCell ref="G5:G7"/>
    <mergeCell ref="H5:M5"/>
    <mergeCell ref="N5:N7"/>
    <mergeCell ref="O5:O7"/>
    <mergeCell ref="P5:P7"/>
    <mergeCell ref="H6:H7"/>
    <mergeCell ref="R6:R7"/>
    <mergeCell ref="S6:T6"/>
    <mergeCell ref="U6:U7"/>
    <mergeCell ref="V6:W6"/>
    <mergeCell ref="I6:I7"/>
    <mergeCell ref="J6:J7"/>
    <mergeCell ref="K6:K7"/>
    <mergeCell ref="L6:L7"/>
    <mergeCell ref="M6:M7"/>
    <mergeCell ref="Q6:Q7"/>
  </mergeCells>
  <printOptions horizontalCentered="1"/>
  <pageMargins left="0" right="0" top="0.3937007874015748" bottom="0.1968503937007874" header="0.5118110236220472" footer="0.5118110236220472"/>
  <pageSetup errors="blank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2015-08-28T11:36:11Z</cp:lastPrinted>
  <dcterms:created xsi:type="dcterms:W3CDTF">2015-11-10T08:35:34Z</dcterms:created>
  <dcterms:modified xsi:type="dcterms:W3CDTF">2015-11-10T08:38:12Z</dcterms:modified>
  <cp:category/>
  <cp:version/>
  <cp:contentType/>
  <cp:contentStatus/>
</cp:coreProperties>
</file>